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wac\AppData\Local\Temp\"/>
    </mc:Choice>
  </mc:AlternateContent>
  <bookViews>
    <workbookView xWindow="0" yWindow="0" windowWidth="20535" windowHeight="10170" tabRatio="895"/>
  </bookViews>
  <sheets>
    <sheet name="Leitdaten" sheetId="15" r:id="rId1"/>
    <sheet name="Ergebnisse" sheetId="1" r:id="rId2"/>
    <sheet name="Grafiken" sheetId="23" r:id="rId3"/>
    <sheet name="ER Sachgruppen" sheetId="12" r:id="rId4"/>
    <sheet name="Inv Abschr" sheetId="13" r:id="rId5"/>
    <sheet name="Schulden" sheetId="6" r:id="rId6"/>
    <sheet name="Folgekosten" sheetId="14" r:id="rId7"/>
    <sheet name="Planbilanz" sheetId="2" r:id="rId8"/>
    <sheet name="HT Invest vor Einführung HRM2" sheetId="19" r:id="rId9"/>
    <sheet name="HT Invest HRM2" sheetId="18" r:id="rId10"/>
    <sheet name="HT Darlehen und Beteiligungen" sheetId="22" r:id="rId11"/>
    <sheet name="HT Invest FV" sheetId="20" r:id="rId12"/>
    <sheet name="HT alte Schulden+Zinsen" sheetId="21" r:id="rId13"/>
  </sheets>
  <definedNames>
    <definedName name="_xlnm.Print_Area" localSheetId="8">'HT Invest vor Einführung HRM2'!$A$1:$N$54</definedName>
    <definedName name="_xlnm.Print_Titles" localSheetId="3">'ER Sachgruppen'!$1:$7</definedName>
    <definedName name="_xlnm.Print_Titles" localSheetId="1">Ergebnisse!$1:$7</definedName>
    <definedName name="_xlnm.Print_Titles" localSheetId="6">Folgekosten!$1:$7</definedName>
    <definedName name="_xlnm.Print_Titles" localSheetId="12">'HT alte Schulden+Zinsen'!$1:$7</definedName>
    <definedName name="_xlnm.Print_Titles" localSheetId="10">'HT Darlehen und Beteiligungen'!$1:$8</definedName>
    <definedName name="_xlnm.Print_Titles" localSheetId="11">'HT Invest FV'!$1:$8</definedName>
    <definedName name="_xlnm.Print_Titles" localSheetId="9">'HT Invest HRM2'!$1:$8</definedName>
    <definedName name="_xlnm.Print_Titles" localSheetId="8">'HT Invest vor Einführung HRM2'!$1:$8</definedName>
    <definedName name="_xlnm.Print_Titles" localSheetId="4">'Inv Abschr'!$1:$8</definedName>
    <definedName name="_xlnm.Print_Titles" localSheetId="7">Planbilanz!$1:$7</definedName>
    <definedName name="_xlnm.Print_Titles" localSheetId="5">Schulden!$1:$14</definedName>
  </definedNames>
  <calcPr calcId="171027"/>
</workbook>
</file>

<file path=xl/calcChain.xml><?xml version="1.0" encoding="utf-8"?>
<calcChain xmlns="http://schemas.openxmlformats.org/spreadsheetml/2006/main">
  <c r="I199" i="18" l="1"/>
  <c r="H9" i="18" l="1"/>
  <c r="H12" i="13" l="1"/>
  <c r="F18" i="12" l="1"/>
  <c r="G17" i="14"/>
  <c r="H17" i="14" s="1"/>
  <c r="I17" i="14" s="1"/>
  <c r="J17" i="14" s="1"/>
  <c r="F17" i="14"/>
  <c r="E17" i="14"/>
  <c r="H76" i="13"/>
  <c r="I76" i="13" s="1"/>
  <c r="J76" i="13" s="1"/>
  <c r="K76" i="13" s="1"/>
  <c r="L76" i="13" s="1"/>
  <c r="C8" i="12"/>
  <c r="A29" i="14" l="1"/>
  <c r="A28" i="14"/>
  <c r="A75" i="13"/>
  <c r="A74" i="13"/>
  <c r="A73" i="13"/>
  <c r="A72" i="13"/>
  <c r="D25" i="2" l="1"/>
  <c r="E25" i="2" s="1"/>
  <c r="F25" i="2" s="1"/>
  <c r="G25" i="2" s="1"/>
  <c r="H25" i="2" s="1"/>
  <c r="I25" i="2" s="1"/>
  <c r="E24" i="6" l="1"/>
  <c r="J103" i="20"/>
  <c r="F24" i="6" s="1"/>
  <c r="K103" i="20"/>
  <c r="G24" i="6" s="1"/>
  <c r="L103" i="20"/>
  <c r="H24" i="6" s="1"/>
  <c r="M103" i="20"/>
  <c r="I24" i="6" s="1"/>
  <c r="N103" i="20"/>
  <c r="J24" i="6" s="1"/>
  <c r="J104" i="20"/>
  <c r="K104" i="20"/>
  <c r="L104" i="20"/>
  <c r="M104" i="20"/>
  <c r="N104" i="20"/>
  <c r="J98" i="20"/>
  <c r="K98" i="20"/>
  <c r="L98" i="20"/>
  <c r="M98" i="20"/>
  <c r="N98" i="20"/>
  <c r="N99" i="20"/>
  <c r="I104" i="20"/>
  <c r="I103" i="20"/>
  <c r="I102" i="20"/>
  <c r="I95" i="20"/>
  <c r="I88" i="20"/>
  <c r="I83" i="20"/>
  <c r="J82" i="20"/>
  <c r="K82" i="20"/>
  <c r="L82" i="20"/>
  <c r="M82" i="20"/>
  <c r="N82" i="20"/>
  <c r="I82" i="20"/>
  <c r="I99" i="20" s="1"/>
  <c r="J66" i="20"/>
  <c r="K66" i="20"/>
  <c r="L66" i="20"/>
  <c r="L99" i="20" s="1"/>
  <c r="M66" i="20"/>
  <c r="M99" i="20" s="1"/>
  <c r="N66" i="20"/>
  <c r="I66" i="20"/>
  <c r="I98" i="20"/>
  <c r="I97" i="20"/>
  <c r="K99" i="20" l="1"/>
  <c r="J99" i="20"/>
  <c r="I90" i="20"/>
  <c r="H49" i="13"/>
  <c r="I49" i="13"/>
  <c r="J49" i="13"/>
  <c r="K49" i="13"/>
  <c r="L49" i="13"/>
  <c r="G49" i="13"/>
  <c r="H57" i="13"/>
  <c r="F19" i="14"/>
  <c r="G19" i="14"/>
  <c r="H19" i="14"/>
  <c r="I19" i="14"/>
  <c r="J19" i="14"/>
  <c r="E19" i="14"/>
  <c r="A1" i="19"/>
  <c r="M50" i="19"/>
  <c r="L50" i="19"/>
  <c r="K50" i="19"/>
  <c r="J50" i="19"/>
  <c r="I50" i="19"/>
  <c r="H50" i="19"/>
  <c r="M49" i="19"/>
  <c r="L49" i="19"/>
  <c r="K49" i="19"/>
  <c r="J49" i="19"/>
  <c r="I49" i="19"/>
  <c r="H49" i="19"/>
  <c r="H47" i="19"/>
  <c r="H41" i="19"/>
  <c r="H13" i="19"/>
  <c r="H14" i="19" l="1"/>
  <c r="D21" i="2"/>
  <c r="E21" i="2" s="1"/>
  <c r="F21" i="2" s="1"/>
  <c r="G21" i="2" s="1"/>
  <c r="H21" i="2" s="1"/>
  <c r="I21" i="2" s="1"/>
  <c r="D26" i="2"/>
  <c r="F21" i="6"/>
  <c r="G21" i="6"/>
  <c r="H21" i="6"/>
  <c r="I21" i="6"/>
  <c r="J21" i="6"/>
  <c r="F22" i="6"/>
  <c r="G22" i="6"/>
  <c r="H22" i="6"/>
  <c r="I22" i="6"/>
  <c r="J22" i="6"/>
  <c r="I72" i="20"/>
  <c r="I105" i="20" s="1"/>
  <c r="J85" i="20"/>
  <c r="E22" i="6"/>
  <c r="E21" i="6"/>
  <c r="E26" i="2" l="1"/>
  <c r="F26" i="2" s="1"/>
  <c r="G26" i="2" s="1"/>
  <c r="H26" i="2" s="1"/>
  <c r="I26" i="2" s="1"/>
  <c r="J88" i="20"/>
  <c r="K85" i="20" l="1"/>
  <c r="K88" i="20" s="1"/>
  <c r="L85" i="20" s="1"/>
  <c r="L88" i="20" s="1"/>
  <c r="F1" i="22" l="1"/>
  <c r="A1" i="22"/>
  <c r="K43" i="22"/>
  <c r="H20" i="6" s="1"/>
  <c r="J43" i="22"/>
  <c r="G20" i="6" s="1"/>
  <c r="M37" i="22"/>
  <c r="M43" i="22" s="1"/>
  <c r="J20" i="6" s="1"/>
  <c r="L37" i="22"/>
  <c r="L43" i="22" s="1"/>
  <c r="I20" i="6" s="1"/>
  <c r="K37" i="22"/>
  <c r="J37" i="22"/>
  <c r="I37" i="22"/>
  <c r="I43" i="22" s="1"/>
  <c r="F20" i="6" s="1"/>
  <c r="H37" i="22"/>
  <c r="H43" i="22" s="1"/>
  <c r="C37" i="22"/>
  <c r="E20" i="6" l="1"/>
  <c r="H47" i="22"/>
  <c r="I42" i="22" s="1"/>
  <c r="I47" i="22" s="1"/>
  <c r="J42" i="22" s="1"/>
  <c r="J47" i="22" s="1"/>
  <c r="M85" i="20"/>
  <c r="M88" i="20" s="1"/>
  <c r="K42" i="22" l="1"/>
  <c r="K47" i="22" s="1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N85" i="20" l="1"/>
  <c r="L42" i="22"/>
  <c r="L47" i="22" s="1"/>
  <c r="D19" i="2"/>
  <c r="E19" i="2" s="1"/>
  <c r="F19" i="2" s="1"/>
  <c r="G19" i="2" s="1"/>
  <c r="H19" i="2" s="1"/>
  <c r="I19" i="2" s="1"/>
  <c r="D18" i="2"/>
  <c r="E18" i="2" s="1"/>
  <c r="F18" i="2" s="1"/>
  <c r="G18" i="2" s="1"/>
  <c r="H18" i="2" s="1"/>
  <c r="I18" i="2" s="1"/>
  <c r="D24" i="2"/>
  <c r="D23" i="2" l="1"/>
  <c r="E23" i="2" s="1"/>
  <c r="F23" i="2" s="1"/>
  <c r="G23" i="2" s="1"/>
  <c r="H23" i="2" s="1"/>
  <c r="I23" i="2" s="1"/>
  <c r="N88" i="20"/>
  <c r="E24" i="2"/>
  <c r="F24" i="2" s="1"/>
  <c r="G24" i="2" s="1"/>
  <c r="H24" i="2" s="1"/>
  <c r="I24" i="2" s="1"/>
  <c r="D22" i="2"/>
  <c r="E22" i="2" s="1"/>
  <c r="F22" i="2" s="1"/>
  <c r="G22" i="2" s="1"/>
  <c r="H22" i="2" s="1"/>
  <c r="I22" i="2" s="1"/>
  <c r="M42" i="22"/>
  <c r="M47" i="22" s="1"/>
  <c r="D17" i="2" l="1"/>
  <c r="E17" i="2" s="1"/>
  <c r="F17" i="2" s="1"/>
  <c r="G17" i="2" s="1"/>
  <c r="H17" i="2" s="1"/>
  <c r="I17" i="2" s="1"/>
  <c r="D16" i="2"/>
  <c r="E16" i="2" s="1"/>
  <c r="F16" i="2" s="1"/>
  <c r="G16" i="2" s="1"/>
  <c r="H16" i="2" s="1"/>
  <c r="I16" i="2" s="1"/>
  <c r="C12" i="2"/>
  <c r="C28" i="2"/>
  <c r="A1" i="21"/>
  <c r="D1" i="21"/>
  <c r="G129" i="21"/>
  <c r="J11" i="6" s="1"/>
  <c r="J36" i="6" s="1"/>
  <c r="F129" i="21"/>
  <c r="I11" i="6" s="1"/>
  <c r="I36" i="6" s="1"/>
  <c r="E129" i="21"/>
  <c r="H11" i="6" s="1"/>
  <c r="H36" i="6" s="1"/>
  <c r="D129" i="21"/>
  <c r="G11" i="6" s="1"/>
  <c r="G36" i="6" s="1"/>
  <c r="C129" i="21"/>
  <c r="F11" i="6" s="1"/>
  <c r="F36" i="6" s="1"/>
  <c r="B129" i="21"/>
  <c r="E11" i="6" s="1"/>
  <c r="E36" i="6" s="1"/>
  <c r="B128" i="21"/>
  <c r="E10" i="6" s="1"/>
  <c r="G127" i="21"/>
  <c r="F127" i="21"/>
  <c r="E127" i="21"/>
  <c r="D127" i="21"/>
  <c r="C127" i="21"/>
  <c r="B124" i="21"/>
  <c r="B125" i="21" s="1"/>
  <c r="B117" i="21"/>
  <c r="C114" i="21" s="1"/>
  <c r="B110" i="21"/>
  <c r="B111" i="21" s="1"/>
  <c r="C107" i="21"/>
  <c r="C110" i="21" s="1"/>
  <c r="B103" i="21"/>
  <c r="C100" i="21" s="1"/>
  <c r="B96" i="21"/>
  <c r="C93" i="21" s="1"/>
  <c r="B89" i="21"/>
  <c r="C86" i="21" s="1"/>
  <c r="B82" i="21"/>
  <c r="B83" i="21" s="1"/>
  <c r="C79" i="21"/>
  <c r="C82" i="21" s="1"/>
  <c r="D79" i="21" s="1"/>
  <c r="B75" i="21"/>
  <c r="B76" i="21" s="1"/>
  <c r="C72" i="21"/>
  <c r="B68" i="21"/>
  <c r="B69" i="21" s="1"/>
  <c r="B61" i="21"/>
  <c r="C58" i="21" s="1"/>
  <c r="B54" i="21"/>
  <c r="B55" i="21" s="1"/>
  <c r="B47" i="21"/>
  <c r="C44" i="21" s="1"/>
  <c r="B40" i="21"/>
  <c r="C37" i="21" s="1"/>
  <c r="B33" i="21"/>
  <c r="C30" i="21" s="1"/>
  <c r="B26" i="21"/>
  <c r="B27" i="21" s="1"/>
  <c r="C23" i="21"/>
  <c r="C26" i="21" s="1"/>
  <c r="D23" i="21" s="1"/>
  <c r="B19" i="21"/>
  <c r="B20" i="21" s="1"/>
  <c r="C16" i="21"/>
  <c r="C19" i="21" s="1"/>
  <c r="D16" i="21" s="1"/>
  <c r="B12" i="21"/>
  <c r="B13" i="21" s="1"/>
  <c r="B62" i="21" l="1"/>
  <c r="B90" i="21"/>
  <c r="C51" i="21"/>
  <c r="C54" i="21" s="1"/>
  <c r="D51" i="21" s="1"/>
  <c r="B34" i="21"/>
  <c r="B118" i="21"/>
  <c r="C40" i="21"/>
  <c r="D37" i="21" s="1"/>
  <c r="D19" i="21"/>
  <c r="E16" i="21" s="1"/>
  <c r="C47" i="21"/>
  <c r="D44" i="21" s="1"/>
  <c r="D82" i="21"/>
  <c r="E79" i="21" s="1"/>
  <c r="D83" i="21"/>
  <c r="D26" i="21"/>
  <c r="E23" i="21" s="1"/>
  <c r="D27" i="21"/>
  <c r="C117" i="21"/>
  <c r="D114" i="21" s="1"/>
  <c r="C103" i="21"/>
  <c r="D100" i="21" s="1"/>
  <c r="C89" i="21"/>
  <c r="D86" i="21" s="1"/>
  <c r="C33" i="21"/>
  <c r="D30" i="21" s="1"/>
  <c r="C111" i="21"/>
  <c r="D107" i="21"/>
  <c r="C61" i="21"/>
  <c r="D58" i="21" s="1"/>
  <c r="C96" i="21"/>
  <c r="D93" i="21" s="1"/>
  <c r="C83" i="21"/>
  <c r="C20" i="21"/>
  <c r="C27" i="21"/>
  <c r="B41" i="21"/>
  <c r="C75" i="21"/>
  <c r="D72" i="21" s="1"/>
  <c r="B97" i="21"/>
  <c r="C9" i="21"/>
  <c r="B48" i="21"/>
  <c r="C65" i="21"/>
  <c r="B104" i="21"/>
  <c r="C121" i="21"/>
  <c r="B130" i="21"/>
  <c r="E13" i="6" s="1"/>
  <c r="C34" i="21" l="1"/>
  <c r="C55" i="21"/>
  <c r="C62" i="21"/>
  <c r="C90" i="21"/>
  <c r="C48" i="21"/>
  <c r="B131" i="21"/>
  <c r="E46" i="6" s="1"/>
  <c r="C41" i="21"/>
  <c r="D96" i="21"/>
  <c r="E93" i="21" s="1"/>
  <c r="D97" i="21"/>
  <c r="D33" i="21"/>
  <c r="E30" i="21" s="1"/>
  <c r="D75" i="21"/>
  <c r="E72" i="21" s="1"/>
  <c r="D76" i="21"/>
  <c r="D54" i="21"/>
  <c r="E51" i="21" s="1"/>
  <c r="D55" i="21"/>
  <c r="D89" i="21"/>
  <c r="E86" i="21" s="1"/>
  <c r="C124" i="21"/>
  <c r="D121" i="21" s="1"/>
  <c r="C104" i="21"/>
  <c r="E82" i="21"/>
  <c r="F79" i="21" s="1"/>
  <c r="C128" i="21"/>
  <c r="F10" i="6" s="1"/>
  <c r="C12" i="21"/>
  <c r="C13" i="21" s="1"/>
  <c r="E19" i="21"/>
  <c r="F16" i="21" s="1"/>
  <c r="E20" i="21"/>
  <c r="D40" i="21"/>
  <c r="E37" i="21" s="1"/>
  <c r="D110" i="21"/>
  <c r="E107" i="21" s="1"/>
  <c r="D111" i="21"/>
  <c r="C68" i="21"/>
  <c r="D65" i="21" s="1"/>
  <c r="D47" i="21"/>
  <c r="E44" i="21" s="1"/>
  <c r="D117" i="21"/>
  <c r="E114" i="21" s="1"/>
  <c r="D61" i="21"/>
  <c r="E58" i="21" s="1"/>
  <c r="E26" i="21"/>
  <c r="F23" i="21" s="1"/>
  <c r="D103" i="21"/>
  <c r="E100" i="21" s="1"/>
  <c r="D104" i="21"/>
  <c r="C97" i="21"/>
  <c r="C76" i="21"/>
  <c r="C118" i="21"/>
  <c r="D20" i="21"/>
  <c r="D34" i="21" l="1"/>
  <c r="E83" i="21"/>
  <c r="D41" i="21"/>
  <c r="E61" i="21"/>
  <c r="F58" i="21" s="1"/>
  <c r="D62" i="21"/>
  <c r="E110" i="21"/>
  <c r="F107" i="21" s="1"/>
  <c r="F82" i="21"/>
  <c r="G79" i="21" s="1"/>
  <c r="E54" i="21"/>
  <c r="F51" i="21" s="1"/>
  <c r="D118" i="21"/>
  <c r="E40" i="21"/>
  <c r="F37" i="21" s="1"/>
  <c r="E75" i="21"/>
  <c r="F72" i="21" s="1"/>
  <c r="E76" i="21"/>
  <c r="E47" i="21"/>
  <c r="F44" i="21" s="1"/>
  <c r="D124" i="21"/>
  <c r="E121" i="21" s="1"/>
  <c r="E103" i="21"/>
  <c r="F100" i="21" s="1"/>
  <c r="D48" i="21"/>
  <c r="F19" i="21"/>
  <c r="G16" i="21" s="1"/>
  <c r="C125" i="21"/>
  <c r="E33" i="21"/>
  <c r="F30" i="21" s="1"/>
  <c r="E117" i="21"/>
  <c r="F114" i="21" s="1"/>
  <c r="F26" i="21"/>
  <c r="G23" i="21" s="1"/>
  <c r="D68" i="21"/>
  <c r="E65" i="21" s="1"/>
  <c r="D9" i="21"/>
  <c r="C130" i="21"/>
  <c r="F13" i="6" s="1"/>
  <c r="E89" i="21"/>
  <c r="F86" i="21" s="1"/>
  <c r="E27" i="21"/>
  <c r="C69" i="21"/>
  <c r="C131" i="21" s="1"/>
  <c r="F46" i="6" s="1"/>
  <c r="D90" i="21"/>
  <c r="E96" i="21"/>
  <c r="F93" i="21" s="1"/>
  <c r="E97" i="21"/>
  <c r="E34" i="21" l="1"/>
  <c r="E48" i="21"/>
  <c r="F96" i="21"/>
  <c r="G93" i="21" s="1"/>
  <c r="F54" i="21"/>
  <c r="G51" i="21" s="1"/>
  <c r="D69" i="21"/>
  <c r="E55" i="21"/>
  <c r="F27" i="21"/>
  <c r="F20" i="21"/>
  <c r="F47" i="21"/>
  <c r="G44" i="21" s="1"/>
  <c r="F83" i="21"/>
  <c r="F103" i="21"/>
  <c r="G100" i="21" s="1"/>
  <c r="E124" i="21"/>
  <c r="F121" i="21" s="1"/>
  <c r="F33" i="21"/>
  <c r="G30" i="21" s="1"/>
  <c r="D125" i="21"/>
  <c r="G26" i="21"/>
  <c r="G27" i="21"/>
  <c r="G19" i="21"/>
  <c r="G20" i="21" s="1"/>
  <c r="G82" i="21"/>
  <c r="G83" i="21" s="1"/>
  <c r="E90" i="21"/>
  <c r="F117" i="21"/>
  <c r="G114" i="21" s="1"/>
  <c r="F75" i="21"/>
  <c r="G72" i="21" s="1"/>
  <c r="F110" i="21"/>
  <c r="G107" i="21" s="1"/>
  <c r="D128" i="21"/>
  <c r="G10" i="6" s="1"/>
  <c r="D12" i="21"/>
  <c r="D13" i="21" s="1"/>
  <c r="E68" i="21"/>
  <c r="F65" i="21" s="1"/>
  <c r="F89" i="21"/>
  <c r="G86" i="21" s="1"/>
  <c r="F90" i="21"/>
  <c r="E118" i="21"/>
  <c r="E104" i="21"/>
  <c r="E41" i="21"/>
  <c r="E111" i="21"/>
  <c r="F40" i="21"/>
  <c r="G37" i="21" s="1"/>
  <c r="F61" i="21"/>
  <c r="G58" i="21" s="1"/>
  <c r="F62" i="21"/>
  <c r="E62" i="21"/>
  <c r="H36" i="13"/>
  <c r="I36" i="13"/>
  <c r="J36" i="13"/>
  <c r="K36" i="13"/>
  <c r="L36" i="13"/>
  <c r="H37" i="13"/>
  <c r="I37" i="13"/>
  <c r="J37" i="13"/>
  <c r="K37" i="13"/>
  <c r="L37" i="13"/>
  <c r="H38" i="13"/>
  <c r="I38" i="13"/>
  <c r="J38" i="13"/>
  <c r="K38" i="13"/>
  <c r="L38" i="13"/>
  <c r="H39" i="13"/>
  <c r="I39" i="13"/>
  <c r="J39" i="13"/>
  <c r="K39" i="13"/>
  <c r="L39" i="13"/>
  <c r="H40" i="13"/>
  <c r="I40" i="13"/>
  <c r="J40" i="13"/>
  <c r="K40" i="13"/>
  <c r="L40" i="13"/>
  <c r="H41" i="13"/>
  <c r="I41" i="13"/>
  <c r="J41" i="13"/>
  <c r="K41" i="13"/>
  <c r="L41" i="13"/>
  <c r="H42" i="13"/>
  <c r="I42" i="13"/>
  <c r="J42" i="13"/>
  <c r="K42" i="13"/>
  <c r="L42" i="13"/>
  <c r="H43" i="13"/>
  <c r="I43" i="13"/>
  <c r="J43" i="13"/>
  <c r="K43" i="13"/>
  <c r="L43" i="13"/>
  <c r="I44" i="13"/>
  <c r="J44" i="13"/>
  <c r="K44" i="13"/>
  <c r="L44" i="13"/>
  <c r="I45" i="13"/>
  <c r="J45" i="13"/>
  <c r="K45" i="13"/>
  <c r="L45" i="13"/>
  <c r="H46" i="13"/>
  <c r="I46" i="13"/>
  <c r="J46" i="13"/>
  <c r="K46" i="13"/>
  <c r="L46" i="13"/>
  <c r="H47" i="13"/>
  <c r="I47" i="13"/>
  <c r="J47" i="13"/>
  <c r="K47" i="13"/>
  <c r="L47" i="13"/>
  <c r="H48" i="13"/>
  <c r="I48" i="13"/>
  <c r="J48" i="13"/>
  <c r="K48" i="13"/>
  <c r="L48" i="13"/>
  <c r="G36" i="13"/>
  <c r="G37" i="13"/>
  <c r="G38" i="13"/>
  <c r="G39" i="13"/>
  <c r="G40" i="13"/>
  <c r="G41" i="13"/>
  <c r="G42" i="13"/>
  <c r="G43" i="13"/>
  <c r="G46" i="13"/>
  <c r="G47" i="13"/>
  <c r="G48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B36" i="13"/>
  <c r="B37" i="13"/>
  <c r="B38" i="13"/>
  <c r="B39" i="13"/>
  <c r="B40" i="13"/>
  <c r="B41" i="13"/>
  <c r="B42" i="13"/>
  <c r="B43" i="13"/>
  <c r="B45" i="13"/>
  <c r="B46" i="13"/>
  <c r="B47" i="13"/>
  <c r="B48" i="13"/>
  <c r="A48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F111" i="21" l="1"/>
  <c r="F97" i="21"/>
  <c r="F76" i="21"/>
  <c r="D131" i="21"/>
  <c r="G46" i="6" s="1"/>
  <c r="F41" i="21"/>
  <c r="E69" i="21"/>
  <c r="G110" i="21"/>
  <c r="G111" i="21" s="1"/>
  <c r="E125" i="21"/>
  <c r="F124" i="21"/>
  <c r="G121" i="21" s="1"/>
  <c r="G33" i="21"/>
  <c r="G34" i="21" s="1"/>
  <c r="G61" i="21"/>
  <c r="G62" i="21" s="1"/>
  <c r="G89" i="21"/>
  <c r="G90" i="21" s="1"/>
  <c r="G103" i="21"/>
  <c r="G104" i="21" s="1"/>
  <c r="G75" i="21"/>
  <c r="G76" i="21" s="1"/>
  <c r="F104" i="21"/>
  <c r="G54" i="21"/>
  <c r="G55" i="21" s="1"/>
  <c r="G40" i="21"/>
  <c r="G41" i="21" s="1"/>
  <c r="F68" i="21"/>
  <c r="G65" i="21" s="1"/>
  <c r="F118" i="21"/>
  <c r="F55" i="21"/>
  <c r="G47" i="21"/>
  <c r="G48" i="21" s="1"/>
  <c r="G117" i="21"/>
  <c r="G118" i="21" s="1"/>
  <c r="D130" i="21"/>
  <c r="G13" i="6" s="1"/>
  <c r="E9" i="21"/>
  <c r="F34" i="21"/>
  <c r="F48" i="21"/>
  <c r="G96" i="21"/>
  <c r="G97" i="21" s="1"/>
  <c r="J593" i="18"/>
  <c r="H62" i="13" s="1"/>
  <c r="H73" i="13" s="1"/>
  <c r="K593" i="18"/>
  <c r="I62" i="13" s="1"/>
  <c r="I73" i="13" s="1"/>
  <c r="L593" i="18"/>
  <c r="J62" i="13" s="1"/>
  <c r="J73" i="13" s="1"/>
  <c r="M593" i="18"/>
  <c r="K62" i="13" s="1"/>
  <c r="K73" i="13" s="1"/>
  <c r="N593" i="18"/>
  <c r="L62" i="13" s="1"/>
  <c r="L73" i="13" s="1"/>
  <c r="I593" i="18"/>
  <c r="J595" i="18"/>
  <c r="H64" i="13" s="1"/>
  <c r="H75" i="13" s="1"/>
  <c r="K595" i="18"/>
  <c r="I64" i="13" s="1"/>
  <c r="I75" i="13" s="1"/>
  <c r="L595" i="18"/>
  <c r="J64" i="13" s="1"/>
  <c r="J75" i="13" s="1"/>
  <c r="M595" i="18"/>
  <c r="K64" i="13" s="1"/>
  <c r="K75" i="13" s="1"/>
  <c r="N595" i="18"/>
  <c r="L64" i="13" s="1"/>
  <c r="L75" i="13" s="1"/>
  <c r="I595" i="18"/>
  <c r="G64" i="13" s="1"/>
  <c r="G75" i="13" s="1"/>
  <c r="J596" i="18"/>
  <c r="H65" i="13" s="1"/>
  <c r="K596" i="18"/>
  <c r="I65" i="13" s="1"/>
  <c r="L596" i="18"/>
  <c r="J65" i="13" s="1"/>
  <c r="M596" i="18"/>
  <c r="K65" i="13" s="1"/>
  <c r="N596" i="18"/>
  <c r="L65" i="13" s="1"/>
  <c r="I596" i="18"/>
  <c r="I591" i="18"/>
  <c r="I586" i="18"/>
  <c r="J573" i="18"/>
  <c r="K573" i="18"/>
  <c r="L573" i="18"/>
  <c r="M573" i="18"/>
  <c r="N573" i="18"/>
  <c r="I573" i="18"/>
  <c r="J559" i="18"/>
  <c r="K559" i="18"/>
  <c r="L559" i="18"/>
  <c r="M559" i="18"/>
  <c r="N559" i="18"/>
  <c r="I559" i="18"/>
  <c r="J545" i="18"/>
  <c r="K545" i="18"/>
  <c r="L545" i="18"/>
  <c r="M545" i="18"/>
  <c r="N545" i="18"/>
  <c r="I545" i="18"/>
  <c r="J531" i="18"/>
  <c r="K531" i="18"/>
  <c r="L531" i="18"/>
  <c r="M531" i="18"/>
  <c r="N531" i="18"/>
  <c r="I531" i="18"/>
  <c r="J517" i="18"/>
  <c r="K517" i="18"/>
  <c r="L517" i="18"/>
  <c r="M517" i="18"/>
  <c r="N517" i="18"/>
  <c r="I517" i="18"/>
  <c r="J503" i="18"/>
  <c r="K503" i="18"/>
  <c r="L503" i="18"/>
  <c r="M503" i="18"/>
  <c r="N503" i="18"/>
  <c r="I503" i="18"/>
  <c r="J489" i="18"/>
  <c r="K489" i="18"/>
  <c r="L489" i="18"/>
  <c r="M489" i="18"/>
  <c r="N489" i="18"/>
  <c r="I489" i="18"/>
  <c r="J475" i="18"/>
  <c r="K475" i="18"/>
  <c r="L475" i="18"/>
  <c r="M475" i="18"/>
  <c r="N475" i="18"/>
  <c r="I475" i="18"/>
  <c r="J461" i="18"/>
  <c r="K461" i="18"/>
  <c r="L461" i="18"/>
  <c r="M461" i="18"/>
  <c r="N461" i="18"/>
  <c r="I461" i="18"/>
  <c r="J447" i="18"/>
  <c r="K447" i="18"/>
  <c r="L447" i="18"/>
  <c r="M447" i="18"/>
  <c r="N447" i="18"/>
  <c r="I447" i="18"/>
  <c r="J433" i="18"/>
  <c r="K433" i="18"/>
  <c r="L433" i="18"/>
  <c r="M433" i="18"/>
  <c r="N433" i="18"/>
  <c r="I433" i="18"/>
  <c r="J419" i="18"/>
  <c r="K419" i="18"/>
  <c r="L419" i="18"/>
  <c r="M419" i="18"/>
  <c r="N419" i="18"/>
  <c r="I419" i="18"/>
  <c r="J405" i="18"/>
  <c r="K405" i="18"/>
  <c r="L405" i="18"/>
  <c r="M405" i="18"/>
  <c r="N405" i="18"/>
  <c r="I405" i="18"/>
  <c r="B571" i="18"/>
  <c r="A571" i="18"/>
  <c r="N574" i="18"/>
  <c r="M574" i="18"/>
  <c r="L574" i="18"/>
  <c r="K574" i="18"/>
  <c r="J574" i="18"/>
  <c r="I574" i="18"/>
  <c r="B557" i="18"/>
  <c r="A557" i="18"/>
  <c r="N560" i="18"/>
  <c r="M560" i="18"/>
  <c r="L560" i="18"/>
  <c r="K560" i="18"/>
  <c r="J560" i="18"/>
  <c r="I560" i="18"/>
  <c r="B543" i="18"/>
  <c r="A543" i="18"/>
  <c r="N546" i="18"/>
  <c r="M546" i="18"/>
  <c r="L546" i="18"/>
  <c r="K546" i="18"/>
  <c r="J546" i="18"/>
  <c r="I546" i="18"/>
  <c r="B529" i="18"/>
  <c r="A529" i="18"/>
  <c r="N532" i="18"/>
  <c r="M532" i="18"/>
  <c r="L532" i="18"/>
  <c r="K532" i="18"/>
  <c r="J532" i="18"/>
  <c r="I532" i="18"/>
  <c r="B515" i="18"/>
  <c r="A515" i="18"/>
  <c r="N518" i="18"/>
  <c r="M518" i="18"/>
  <c r="L518" i="18"/>
  <c r="K518" i="18"/>
  <c r="J518" i="18"/>
  <c r="I518" i="18"/>
  <c r="B501" i="18"/>
  <c r="A501" i="18"/>
  <c r="N504" i="18"/>
  <c r="M504" i="18"/>
  <c r="L504" i="18"/>
  <c r="K504" i="18"/>
  <c r="J504" i="18"/>
  <c r="I504" i="18"/>
  <c r="B487" i="18"/>
  <c r="A487" i="18"/>
  <c r="N490" i="18"/>
  <c r="M490" i="18"/>
  <c r="L490" i="18"/>
  <c r="K490" i="18"/>
  <c r="J490" i="18"/>
  <c r="I490" i="18"/>
  <c r="B473" i="18"/>
  <c r="A473" i="18"/>
  <c r="N476" i="18"/>
  <c r="M476" i="18"/>
  <c r="L476" i="18"/>
  <c r="K476" i="18"/>
  <c r="J476" i="18"/>
  <c r="I476" i="18"/>
  <c r="B459" i="18"/>
  <c r="A459" i="18"/>
  <c r="N462" i="18"/>
  <c r="M462" i="18"/>
  <c r="L462" i="18"/>
  <c r="K462" i="18"/>
  <c r="J462" i="18"/>
  <c r="I462" i="18"/>
  <c r="B445" i="18"/>
  <c r="A445" i="18"/>
  <c r="N448" i="18"/>
  <c r="M448" i="18"/>
  <c r="L448" i="18"/>
  <c r="K448" i="18"/>
  <c r="J448" i="18"/>
  <c r="I448" i="18"/>
  <c r="B431" i="18"/>
  <c r="A431" i="18"/>
  <c r="N434" i="18"/>
  <c r="M434" i="18"/>
  <c r="L434" i="18"/>
  <c r="K434" i="18"/>
  <c r="J434" i="18"/>
  <c r="I434" i="18"/>
  <c r="B417" i="18"/>
  <c r="A417" i="18"/>
  <c r="N420" i="18"/>
  <c r="M420" i="18"/>
  <c r="L420" i="18"/>
  <c r="K420" i="18"/>
  <c r="J420" i="18"/>
  <c r="I420" i="18"/>
  <c r="B403" i="18"/>
  <c r="A403" i="18"/>
  <c r="N406" i="18"/>
  <c r="M406" i="18"/>
  <c r="L406" i="18"/>
  <c r="K406" i="18"/>
  <c r="J406" i="18"/>
  <c r="I406" i="18"/>
  <c r="J48" i="18"/>
  <c r="K48" i="18"/>
  <c r="L48" i="18"/>
  <c r="M48" i="18"/>
  <c r="N48" i="18"/>
  <c r="I48" i="18"/>
  <c r="C48" i="18"/>
  <c r="F69" i="21" l="1"/>
  <c r="I561" i="18"/>
  <c r="J558" i="18" s="1"/>
  <c r="J561" i="18" s="1"/>
  <c r="I435" i="18"/>
  <c r="J432" i="18" s="1"/>
  <c r="J435" i="18" s="1"/>
  <c r="I547" i="18"/>
  <c r="J544" i="18" s="1"/>
  <c r="J547" i="18" s="1"/>
  <c r="I421" i="18"/>
  <c r="J418" i="18" s="1"/>
  <c r="J421" i="18" s="1"/>
  <c r="I477" i="18"/>
  <c r="J474" i="18" s="1"/>
  <c r="J477" i="18" s="1"/>
  <c r="I533" i="18"/>
  <c r="J530" i="18" s="1"/>
  <c r="J533" i="18" s="1"/>
  <c r="I491" i="18"/>
  <c r="J488" i="18" s="1"/>
  <c r="J491" i="18" s="1"/>
  <c r="I505" i="18"/>
  <c r="J502" i="18" s="1"/>
  <c r="J505" i="18" s="1"/>
  <c r="F125" i="21"/>
  <c r="E128" i="21"/>
  <c r="H10" i="6" s="1"/>
  <c r="E12" i="21"/>
  <c r="E13" i="21" s="1"/>
  <c r="E131" i="21" s="1"/>
  <c r="H46" i="6" s="1"/>
  <c r="G68" i="21"/>
  <c r="G69" i="21" s="1"/>
  <c r="G124" i="21"/>
  <c r="G125" i="21" s="1"/>
  <c r="G15" i="14"/>
  <c r="G27" i="14" s="1"/>
  <c r="J15" i="14"/>
  <c r="J27" i="14" s="1"/>
  <c r="I15" i="14"/>
  <c r="I27" i="14" s="1"/>
  <c r="H15" i="14"/>
  <c r="H27" i="14" s="1"/>
  <c r="F15" i="14"/>
  <c r="F27" i="14" s="1"/>
  <c r="I463" i="18"/>
  <c r="J460" i="18" s="1"/>
  <c r="J463" i="18" s="1"/>
  <c r="I519" i="18"/>
  <c r="J516" i="18" s="1"/>
  <c r="J519" i="18" s="1"/>
  <c r="I575" i="18"/>
  <c r="J572" i="18" s="1"/>
  <c r="J575" i="18" s="1"/>
  <c r="I449" i="18"/>
  <c r="J446" i="18" s="1"/>
  <c r="J449" i="18" s="1"/>
  <c r="I407" i="18"/>
  <c r="J404" i="18" s="1"/>
  <c r="J407" i="18" s="1"/>
  <c r="E130" i="21" l="1"/>
  <c r="H13" i="6" s="1"/>
  <c r="F9" i="21"/>
  <c r="K572" i="18"/>
  <c r="K575" i="18" s="1"/>
  <c r="K558" i="18"/>
  <c r="K561" i="18" s="1"/>
  <c r="K544" i="18"/>
  <c r="K547" i="18" s="1"/>
  <c r="K530" i="18"/>
  <c r="K533" i="18" s="1"/>
  <c r="K516" i="18"/>
  <c r="K519" i="18" s="1"/>
  <c r="K502" i="18"/>
  <c r="K505" i="18" s="1"/>
  <c r="K488" i="18"/>
  <c r="K491" i="18" s="1"/>
  <c r="K474" i="18"/>
  <c r="K477" i="18" s="1"/>
  <c r="K460" i="18"/>
  <c r="K463" i="18" s="1"/>
  <c r="K446" i="18"/>
  <c r="K449" i="18" s="1"/>
  <c r="K432" i="18"/>
  <c r="K435" i="18" s="1"/>
  <c r="K418" i="18"/>
  <c r="K421" i="18" s="1"/>
  <c r="K404" i="18"/>
  <c r="K407" i="18" s="1"/>
  <c r="N80" i="20"/>
  <c r="N97" i="20" s="1"/>
  <c r="M80" i="20"/>
  <c r="M97" i="20" s="1"/>
  <c r="L80" i="20"/>
  <c r="L97" i="20" s="1"/>
  <c r="K80" i="20"/>
  <c r="K97" i="20" s="1"/>
  <c r="J80" i="20"/>
  <c r="N59" i="20"/>
  <c r="M59" i="20"/>
  <c r="L59" i="20"/>
  <c r="K59" i="20"/>
  <c r="J59" i="20"/>
  <c r="I59" i="20"/>
  <c r="C59" i="20"/>
  <c r="F1" i="20"/>
  <c r="A1" i="20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J97" i="20" l="1"/>
  <c r="N65" i="20"/>
  <c r="N96" i="20" s="1"/>
  <c r="J23" i="6" s="1"/>
  <c r="I65" i="20"/>
  <c r="I67" i="20" s="1"/>
  <c r="J65" i="20"/>
  <c r="J96" i="20" s="1"/>
  <c r="F23" i="6" s="1"/>
  <c r="K65" i="20"/>
  <c r="K96" i="20" s="1"/>
  <c r="G23" i="6" s="1"/>
  <c r="L65" i="20"/>
  <c r="L96" i="20" s="1"/>
  <c r="H23" i="6" s="1"/>
  <c r="M65" i="20"/>
  <c r="M96" i="20" s="1"/>
  <c r="I23" i="6" s="1"/>
  <c r="F128" i="21"/>
  <c r="I10" i="6" s="1"/>
  <c r="F12" i="21"/>
  <c r="J79" i="20"/>
  <c r="J83" i="20" s="1"/>
  <c r="J90" i="20" s="1"/>
  <c r="L572" i="18"/>
  <c r="L575" i="18" s="1"/>
  <c r="L558" i="18"/>
  <c r="L561" i="18" s="1"/>
  <c r="L544" i="18"/>
  <c r="L547" i="18" s="1"/>
  <c r="L530" i="18"/>
  <c r="L533" i="18" s="1"/>
  <c r="L516" i="18"/>
  <c r="L519" i="18" s="1"/>
  <c r="L502" i="18"/>
  <c r="L505" i="18" s="1"/>
  <c r="L488" i="18"/>
  <c r="L491" i="18" s="1"/>
  <c r="L474" i="18"/>
  <c r="L477" i="18" s="1"/>
  <c r="L460" i="18"/>
  <c r="L463" i="18" s="1"/>
  <c r="L446" i="18"/>
  <c r="L449" i="18" s="1"/>
  <c r="L432" i="18"/>
  <c r="L435" i="18" s="1"/>
  <c r="L418" i="18"/>
  <c r="L421" i="18" s="1"/>
  <c r="L404" i="18"/>
  <c r="L407" i="18" s="1"/>
  <c r="I100" i="20" l="1"/>
  <c r="I96" i="20"/>
  <c r="E23" i="6" s="1"/>
  <c r="D10" i="2" s="1"/>
  <c r="E10" i="2" s="1"/>
  <c r="F10" i="2" s="1"/>
  <c r="G10" i="2" s="1"/>
  <c r="H10" i="2" s="1"/>
  <c r="I10" i="2" s="1"/>
  <c r="G9" i="21"/>
  <c r="F130" i="21"/>
  <c r="I13" i="6" s="1"/>
  <c r="F13" i="21"/>
  <c r="F131" i="21" s="1"/>
  <c r="I46" i="6" s="1"/>
  <c r="M572" i="18"/>
  <c r="M575" i="18" s="1"/>
  <c r="M558" i="18"/>
  <c r="M561" i="18" s="1"/>
  <c r="M544" i="18"/>
  <c r="M547" i="18" s="1"/>
  <c r="M530" i="18"/>
  <c r="M533" i="18" s="1"/>
  <c r="M516" i="18"/>
  <c r="M519" i="18" s="1"/>
  <c r="M502" i="18"/>
  <c r="M505" i="18" s="1"/>
  <c r="M488" i="18"/>
  <c r="M491" i="18" s="1"/>
  <c r="M474" i="18"/>
  <c r="M477" i="18" s="1"/>
  <c r="M460" i="18"/>
  <c r="M463" i="18" s="1"/>
  <c r="M446" i="18"/>
  <c r="M449" i="18" s="1"/>
  <c r="M432" i="18"/>
  <c r="M435" i="18" s="1"/>
  <c r="M418" i="18"/>
  <c r="M421" i="18" s="1"/>
  <c r="M404" i="18"/>
  <c r="M407" i="18" s="1"/>
  <c r="J64" i="20"/>
  <c r="J67" i="20" l="1"/>
  <c r="J100" i="20" s="1"/>
  <c r="J95" i="20"/>
  <c r="K79" i="20"/>
  <c r="G128" i="21"/>
  <c r="J10" i="6" s="1"/>
  <c r="G12" i="21"/>
  <c r="G130" i="21" s="1"/>
  <c r="J13" i="6" s="1"/>
  <c r="N572" i="18"/>
  <c r="N575" i="18" s="1"/>
  <c r="N558" i="18"/>
  <c r="N561" i="18" s="1"/>
  <c r="N544" i="18"/>
  <c r="N547" i="18" s="1"/>
  <c r="N530" i="18"/>
  <c r="N533" i="18" s="1"/>
  <c r="N516" i="18"/>
  <c r="N519" i="18" s="1"/>
  <c r="N502" i="18"/>
  <c r="N505" i="18" s="1"/>
  <c r="N488" i="18"/>
  <c r="N491" i="18" s="1"/>
  <c r="N474" i="18"/>
  <c r="N477" i="18" s="1"/>
  <c r="N460" i="18"/>
  <c r="N463" i="18" s="1"/>
  <c r="N446" i="18"/>
  <c r="N449" i="18" s="1"/>
  <c r="N432" i="18"/>
  <c r="N435" i="18" s="1"/>
  <c r="N418" i="18"/>
  <c r="N421" i="18" s="1"/>
  <c r="N404" i="18"/>
  <c r="N407" i="18" s="1"/>
  <c r="J69" i="20"/>
  <c r="I74" i="20"/>
  <c r="I106" i="20" s="1"/>
  <c r="J72" i="20" l="1"/>
  <c r="J105" i="20" s="1"/>
  <c r="J102" i="20"/>
  <c r="K83" i="20"/>
  <c r="G13" i="21"/>
  <c r="G131" i="21" s="1"/>
  <c r="J46" i="6" s="1"/>
  <c r="K64" i="20"/>
  <c r="K95" i="20" s="1"/>
  <c r="L79" i="20" l="1"/>
  <c r="L83" i="20" s="1"/>
  <c r="L90" i="20" s="1"/>
  <c r="K90" i="20"/>
  <c r="K67" i="20"/>
  <c r="K100" i="20" s="1"/>
  <c r="K69" i="20"/>
  <c r="K102" i="20" s="1"/>
  <c r="M79" i="20" l="1"/>
  <c r="M83" i="20" s="1"/>
  <c r="M90" i="20" s="1"/>
  <c r="K72" i="20"/>
  <c r="K105" i="20" s="1"/>
  <c r="J74" i="20"/>
  <c r="J106" i="20" s="1"/>
  <c r="L64" i="20"/>
  <c r="L95" i="20" s="1"/>
  <c r="N79" i="20" l="1"/>
  <c r="N83" i="20" s="1"/>
  <c r="N90" i="20" s="1"/>
  <c r="L67" i="20"/>
  <c r="L100" i="20" s="1"/>
  <c r="L69" i="20"/>
  <c r="L102" i="20" s="1"/>
  <c r="L72" i="20" l="1"/>
  <c r="L105" i="20" s="1"/>
  <c r="K74" i="20"/>
  <c r="K106" i="20" s="1"/>
  <c r="M64" i="20"/>
  <c r="M95" i="20" s="1"/>
  <c r="M67" i="20" l="1"/>
  <c r="M100" i="20" s="1"/>
  <c r="M69" i="20" l="1"/>
  <c r="M102" i="20" s="1"/>
  <c r="L74" i="20"/>
  <c r="L106" i="20" s="1"/>
  <c r="N64" i="20"/>
  <c r="N95" i="20" s="1"/>
  <c r="N67" i="20" l="1"/>
  <c r="N100" i="20" s="1"/>
  <c r="M72" i="20"/>
  <c r="M105" i="20" s="1"/>
  <c r="N69" i="20" l="1"/>
  <c r="N102" i="20" s="1"/>
  <c r="M74" i="20"/>
  <c r="M106" i="20" s="1"/>
  <c r="N72" i="20" l="1"/>
  <c r="N74" i="20" l="1"/>
  <c r="N106" i="20" s="1"/>
  <c r="N105" i="20"/>
  <c r="I19" i="12" l="1"/>
  <c r="F19" i="12"/>
  <c r="H19" i="12"/>
  <c r="E19" i="12"/>
  <c r="E8" i="12"/>
  <c r="D19" i="12"/>
  <c r="D8" i="12"/>
  <c r="D32" i="12" s="1"/>
  <c r="J19" i="12"/>
  <c r="K19" i="12"/>
  <c r="G19" i="12"/>
  <c r="E32" i="12" l="1"/>
  <c r="I29" i="14"/>
  <c r="G29" i="14"/>
  <c r="J29" i="14"/>
  <c r="H29" i="14"/>
  <c r="F29" i="14"/>
  <c r="E29" i="14"/>
  <c r="F1" i="18"/>
  <c r="A1" i="18"/>
  <c r="F1" i="19"/>
  <c r="E1" i="2"/>
  <c r="B1" i="2"/>
  <c r="E1" i="14"/>
  <c r="A1" i="14"/>
  <c r="E1" i="6"/>
  <c r="A1" i="6"/>
  <c r="E1" i="13"/>
  <c r="A1" i="13"/>
  <c r="F1" i="12"/>
  <c r="B1" i="12"/>
  <c r="J392" i="18"/>
  <c r="K392" i="18"/>
  <c r="L392" i="18"/>
  <c r="M392" i="18"/>
  <c r="N392" i="18"/>
  <c r="J378" i="18"/>
  <c r="K378" i="18"/>
  <c r="L378" i="18"/>
  <c r="M378" i="18"/>
  <c r="N378" i="18"/>
  <c r="J364" i="18"/>
  <c r="K364" i="18"/>
  <c r="L364" i="18"/>
  <c r="M364" i="18"/>
  <c r="N364" i="18"/>
  <c r="J350" i="18"/>
  <c r="K350" i="18"/>
  <c r="L350" i="18"/>
  <c r="M350" i="18"/>
  <c r="N350" i="18"/>
  <c r="J336" i="18"/>
  <c r="K336" i="18"/>
  <c r="L336" i="18"/>
  <c r="M336" i="18"/>
  <c r="N336" i="18"/>
  <c r="J322" i="18"/>
  <c r="K322" i="18"/>
  <c r="L322" i="18"/>
  <c r="M322" i="18"/>
  <c r="N322" i="18"/>
  <c r="J308" i="18"/>
  <c r="K308" i="18"/>
  <c r="L308" i="18"/>
  <c r="M308" i="18"/>
  <c r="N308" i="18"/>
  <c r="J294" i="18"/>
  <c r="K294" i="18"/>
  <c r="L294" i="18"/>
  <c r="M294" i="18"/>
  <c r="N294" i="18"/>
  <c r="J280" i="18"/>
  <c r="K280" i="18"/>
  <c r="L280" i="18"/>
  <c r="M280" i="18"/>
  <c r="N280" i="18"/>
  <c r="J266" i="18"/>
  <c r="K266" i="18"/>
  <c r="L266" i="18"/>
  <c r="M266" i="18"/>
  <c r="N266" i="18"/>
  <c r="J251" i="18"/>
  <c r="K251" i="18"/>
  <c r="L251" i="18"/>
  <c r="M251" i="18"/>
  <c r="N251" i="18"/>
  <c r="I251" i="18"/>
  <c r="J250" i="18"/>
  <c r="K250" i="18"/>
  <c r="L250" i="18"/>
  <c r="M250" i="18"/>
  <c r="N250" i="18"/>
  <c r="I250" i="18"/>
  <c r="J237" i="18"/>
  <c r="K237" i="18"/>
  <c r="L237" i="18"/>
  <c r="M237" i="18"/>
  <c r="N237" i="18"/>
  <c r="J223" i="18"/>
  <c r="K223" i="18"/>
  <c r="L223" i="18"/>
  <c r="M223" i="18"/>
  <c r="N223" i="18"/>
  <c r="J209" i="18"/>
  <c r="K209" i="18"/>
  <c r="L209" i="18"/>
  <c r="M209" i="18"/>
  <c r="N209" i="18"/>
  <c r="J195" i="18"/>
  <c r="K195" i="18"/>
  <c r="L195" i="18"/>
  <c r="M195" i="18"/>
  <c r="N195" i="18"/>
  <c r="J181" i="18"/>
  <c r="K181" i="18"/>
  <c r="L181" i="18"/>
  <c r="M181" i="18"/>
  <c r="N181" i="18"/>
  <c r="J167" i="18"/>
  <c r="K167" i="18"/>
  <c r="L167" i="18"/>
  <c r="M167" i="18"/>
  <c r="N167" i="18"/>
  <c r="J153" i="18"/>
  <c r="K153" i="18"/>
  <c r="L153" i="18"/>
  <c r="M153" i="18"/>
  <c r="N153" i="18"/>
  <c r="J139" i="18"/>
  <c r="K139" i="18"/>
  <c r="L139" i="18"/>
  <c r="M139" i="18"/>
  <c r="N139" i="18"/>
  <c r="J125" i="18"/>
  <c r="K125" i="18"/>
  <c r="L125" i="18"/>
  <c r="M125" i="18"/>
  <c r="N125" i="18"/>
  <c r="J111" i="18"/>
  <c r="K111" i="18"/>
  <c r="L111" i="18"/>
  <c r="M111" i="18"/>
  <c r="N111" i="18"/>
  <c r="J69" i="18"/>
  <c r="K69" i="18"/>
  <c r="L69" i="18"/>
  <c r="M69" i="18"/>
  <c r="N69" i="18"/>
  <c r="J83" i="18"/>
  <c r="K83" i="18"/>
  <c r="L83" i="18"/>
  <c r="M83" i="18"/>
  <c r="N83" i="18"/>
  <c r="J97" i="18"/>
  <c r="K97" i="18"/>
  <c r="L97" i="18"/>
  <c r="M97" i="18"/>
  <c r="N97" i="18"/>
  <c r="I392" i="18"/>
  <c r="I378" i="18"/>
  <c r="I364" i="18"/>
  <c r="I350" i="18"/>
  <c r="I336" i="18"/>
  <c r="I322" i="18"/>
  <c r="I308" i="18"/>
  <c r="I294" i="18"/>
  <c r="I280" i="18"/>
  <c r="I266" i="18"/>
  <c r="I237" i="18"/>
  <c r="I223" i="18"/>
  <c r="I209" i="18"/>
  <c r="I195" i="18"/>
  <c r="I181" i="18"/>
  <c r="I167" i="18"/>
  <c r="I153" i="18"/>
  <c r="I139" i="18"/>
  <c r="I125" i="18"/>
  <c r="I111" i="18"/>
  <c r="I97" i="18"/>
  <c r="I83" i="18"/>
  <c r="I69" i="18"/>
  <c r="I55" i="18"/>
  <c r="J55" i="18"/>
  <c r="K55" i="18"/>
  <c r="L55" i="18"/>
  <c r="M55" i="18"/>
  <c r="N55" i="18"/>
  <c r="C11" i="13"/>
  <c r="D11" i="13"/>
  <c r="E11" i="13"/>
  <c r="F11" i="13"/>
  <c r="H11" i="13"/>
  <c r="I11" i="13"/>
  <c r="J11" i="13"/>
  <c r="K11" i="13"/>
  <c r="L11" i="13"/>
  <c r="C12" i="13"/>
  <c r="D12" i="13"/>
  <c r="E12" i="13"/>
  <c r="I12" i="13"/>
  <c r="J12" i="13"/>
  <c r="K12" i="13"/>
  <c r="L12" i="13"/>
  <c r="C13" i="13"/>
  <c r="D13" i="13"/>
  <c r="E13" i="13"/>
  <c r="H13" i="13"/>
  <c r="I13" i="13"/>
  <c r="J13" i="13"/>
  <c r="K13" i="13"/>
  <c r="L13" i="13"/>
  <c r="C14" i="13"/>
  <c r="D14" i="13"/>
  <c r="E14" i="13"/>
  <c r="G14" i="13"/>
  <c r="H14" i="13"/>
  <c r="I14" i="13"/>
  <c r="J14" i="13"/>
  <c r="K14" i="13"/>
  <c r="L14" i="13"/>
  <c r="C15" i="13"/>
  <c r="D15" i="13"/>
  <c r="E15" i="13"/>
  <c r="G15" i="13"/>
  <c r="H15" i="13"/>
  <c r="I15" i="13"/>
  <c r="J15" i="13"/>
  <c r="K15" i="13"/>
  <c r="L15" i="13"/>
  <c r="C16" i="13"/>
  <c r="D16" i="13"/>
  <c r="E16" i="13"/>
  <c r="G16" i="13"/>
  <c r="H16" i="13"/>
  <c r="I16" i="13"/>
  <c r="J16" i="13"/>
  <c r="K16" i="13"/>
  <c r="L16" i="13"/>
  <c r="C17" i="13"/>
  <c r="D17" i="13"/>
  <c r="E17" i="13"/>
  <c r="G17" i="13"/>
  <c r="H17" i="13"/>
  <c r="I17" i="13"/>
  <c r="J17" i="13"/>
  <c r="K17" i="13"/>
  <c r="L17" i="13"/>
  <c r="C18" i="13"/>
  <c r="D18" i="13"/>
  <c r="E18" i="13"/>
  <c r="G18" i="13"/>
  <c r="H18" i="13"/>
  <c r="I18" i="13"/>
  <c r="J18" i="13"/>
  <c r="K18" i="13"/>
  <c r="L18" i="13"/>
  <c r="C19" i="13"/>
  <c r="D19" i="13"/>
  <c r="E19" i="13"/>
  <c r="G19" i="13"/>
  <c r="H19" i="13"/>
  <c r="I19" i="13"/>
  <c r="J19" i="13"/>
  <c r="K19" i="13"/>
  <c r="L19" i="13"/>
  <c r="C20" i="13"/>
  <c r="D20" i="13"/>
  <c r="E20" i="13"/>
  <c r="G20" i="13"/>
  <c r="I20" i="13"/>
  <c r="J20" i="13"/>
  <c r="K20" i="13"/>
  <c r="L20" i="13"/>
  <c r="C21" i="13"/>
  <c r="D21" i="13"/>
  <c r="E21" i="13"/>
  <c r="G21" i="13"/>
  <c r="H21" i="13"/>
  <c r="I21" i="13"/>
  <c r="J21" i="13"/>
  <c r="K21" i="13"/>
  <c r="L21" i="13"/>
  <c r="C22" i="13"/>
  <c r="D22" i="13"/>
  <c r="E22" i="13"/>
  <c r="G22" i="13"/>
  <c r="H22" i="13"/>
  <c r="I22" i="13"/>
  <c r="J22" i="13"/>
  <c r="K22" i="13"/>
  <c r="L22" i="13"/>
  <c r="C23" i="13"/>
  <c r="D23" i="13"/>
  <c r="E23" i="13"/>
  <c r="G23" i="13"/>
  <c r="H23" i="13"/>
  <c r="I23" i="13"/>
  <c r="J23" i="13"/>
  <c r="K23" i="13"/>
  <c r="L23" i="13"/>
  <c r="C24" i="13"/>
  <c r="D24" i="13"/>
  <c r="E24" i="13"/>
  <c r="G24" i="13"/>
  <c r="H24" i="13"/>
  <c r="I24" i="13"/>
  <c r="J24" i="13"/>
  <c r="K24" i="13"/>
  <c r="L24" i="13"/>
  <c r="C25" i="13"/>
  <c r="D25" i="13"/>
  <c r="E25" i="13"/>
  <c r="G25" i="13"/>
  <c r="H25" i="13"/>
  <c r="I25" i="13"/>
  <c r="J25" i="13"/>
  <c r="K25" i="13"/>
  <c r="L25" i="13"/>
  <c r="C26" i="13"/>
  <c r="D26" i="13"/>
  <c r="E26" i="13"/>
  <c r="G26" i="13"/>
  <c r="H26" i="13"/>
  <c r="I26" i="13"/>
  <c r="J26" i="13"/>
  <c r="K26" i="13"/>
  <c r="L26" i="13"/>
  <c r="C27" i="13"/>
  <c r="D27" i="13"/>
  <c r="E27" i="13"/>
  <c r="G27" i="13"/>
  <c r="H27" i="13"/>
  <c r="I27" i="13"/>
  <c r="J27" i="13"/>
  <c r="K27" i="13"/>
  <c r="L27" i="13"/>
  <c r="C28" i="13"/>
  <c r="D28" i="13"/>
  <c r="E28" i="13"/>
  <c r="G28" i="13"/>
  <c r="H28" i="13"/>
  <c r="I28" i="13"/>
  <c r="J28" i="13"/>
  <c r="K28" i="13"/>
  <c r="L28" i="13"/>
  <c r="C29" i="13"/>
  <c r="D29" i="13"/>
  <c r="E29" i="13"/>
  <c r="G29" i="13"/>
  <c r="H29" i="13"/>
  <c r="I29" i="13"/>
  <c r="J29" i="13"/>
  <c r="K29" i="13"/>
  <c r="L29" i="13"/>
  <c r="C30" i="13"/>
  <c r="D30" i="13"/>
  <c r="E30" i="13"/>
  <c r="G30" i="13"/>
  <c r="H30" i="13"/>
  <c r="I30" i="13"/>
  <c r="J30" i="13"/>
  <c r="K30" i="13"/>
  <c r="L30" i="13"/>
  <c r="C31" i="13"/>
  <c r="D31" i="13"/>
  <c r="E31" i="13"/>
  <c r="G31" i="13"/>
  <c r="H31" i="13"/>
  <c r="I31" i="13"/>
  <c r="J31" i="13"/>
  <c r="K31" i="13"/>
  <c r="L31" i="13"/>
  <c r="C32" i="13"/>
  <c r="D32" i="13"/>
  <c r="E32" i="13"/>
  <c r="G32" i="13"/>
  <c r="H32" i="13"/>
  <c r="I32" i="13"/>
  <c r="J32" i="13"/>
  <c r="K32" i="13"/>
  <c r="L32" i="13"/>
  <c r="C33" i="13"/>
  <c r="D33" i="13"/>
  <c r="E33" i="13"/>
  <c r="G33" i="13"/>
  <c r="H33" i="13"/>
  <c r="I33" i="13"/>
  <c r="J33" i="13"/>
  <c r="K33" i="13"/>
  <c r="L33" i="13"/>
  <c r="C34" i="13"/>
  <c r="D34" i="13"/>
  <c r="E34" i="13"/>
  <c r="G34" i="13"/>
  <c r="H34" i="13"/>
  <c r="I34" i="13"/>
  <c r="J34" i="13"/>
  <c r="K34" i="13"/>
  <c r="L34" i="13"/>
  <c r="C35" i="13"/>
  <c r="D35" i="13"/>
  <c r="E35" i="13"/>
  <c r="G35" i="13"/>
  <c r="H35" i="13"/>
  <c r="I35" i="13"/>
  <c r="J35" i="13"/>
  <c r="K35" i="13"/>
  <c r="L35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G65" i="13"/>
  <c r="G62" i="13"/>
  <c r="G73" i="13" s="1"/>
  <c r="G60" i="13"/>
  <c r="G55" i="13"/>
  <c r="N391" i="18"/>
  <c r="M391" i="18"/>
  <c r="L391" i="18"/>
  <c r="K391" i="18"/>
  <c r="J391" i="18"/>
  <c r="I391" i="18"/>
  <c r="B389" i="18"/>
  <c r="A389" i="18"/>
  <c r="N377" i="18"/>
  <c r="M377" i="18"/>
  <c r="L377" i="18"/>
  <c r="K377" i="18"/>
  <c r="J377" i="18"/>
  <c r="I377" i="18"/>
  <c r="B375" i="18"/>
  <c r="A375" i="18"/>
  <c r="N363" i="18"/>
  <c r="M363" i="18"/>
  <c r="L363" i="18"/>
  <c r="K363" i="18"/>
  <c r="J363" i="18"/>
  <c r="I363" i="18"/>
  <c r="B361" i="18"/>
  <c r="A361" i="18"/>
  <c r="N349" i="18"/>
  <c r="M349" i="18"/>
  <c r="L349" i="18"/>
  <c r="K349" i="18"/>
  <c r="J349" i="18"/>
  <c r="I349" i="18"/>
  <c r="B347" i="18"/>
  <c r="A347" i="18"/>
  <c r="N335" i="18"/>
  <c r="M335" i="18"/>
  <c r="L335" i="18"/>
  <c r="K335" i="18"/>
  <c r="J335" i="18"/>
  <c r="I335" i="18"/>
  <c r="B333" i="18"/>
  <c r="A333" i="18"/>
  <c r="N321" i="18"/>
  <c r="M321" i="18"/>
  <c r="L321" i="18"/>
  <c r="K321" i="18"/>
  <c r="J321" i="18"/>
  <c r="I321" i="18"/>
  <c r="B319" i="18"/>
  <c r="A319" i="18"/>
  <c r="N307" i="18"/>
  <c r="M307" i="18"/>
  <c r="L307" i="18"/>
  <c r="K307" i="18"/>
  <c r="J307" i="18"/>
  <c r="I307" i="18"/>
  <c r="B305" i="18"/>
  <c r="A305" i="18"/>
  <c r="N293" i="18"/>
  <c r="M293" i="18"/>
  <c r="L293" i="18"/>
  <c r="K293" i="18"/>
  <c r="J293" i="18"/>
  <c r="I293" i="18"/>
  <c r="B291" i="18"/>
  <c r="A291" i="18"/>
  <c r="N279" i="18"/>
  <c r="M279" i="18"/>
  <c r="L279" i="18"/>
  <c r="K279" i="18"/>
  <c r="J279" i="18"/>
  <c r="I279" i="18"/>
  <c r="B277" i="18"/>
  <c r="A277" i="18"/>
  <c r="N265" i="18"/>
  <c r="M265" i="18"/>
  <c r="L265" i="18"/>
  <c r="K265" i="18"/>
  <c r="J265" i="18"/>
  <c r="I265" i="18"/>
  <c r="B263" i="18"/>
  <c r="A263" i="18"/>
  <c r="B248" i="18"/>
  <c r="A248" i="18"/>
  <c r="N236" i="18"/>
  <c r="M236" i="18"/>
  <c r="L236" i="18"/>
  <c r="K236" i="18"/>
  <c r="J236" i="18"/>
  <c r="I236" i="18"/>
  <c r="B234" i="18"/>
  <c r="A234" i="18"/>
  <c r="N222" i="18"/>
  <c r="M222" i="18"/>
  <c r="L222" i="18"/>
  <c r="K222" i="18"/>
  <c r="J222" i="18"/>
  <c r="I222" i="18"/>
  <c r="B220" i="18"/>
  <c r="A220" i="18"/>
  <c r="N208" i="18"/>
  <c r="M208" i="18"/>
  <c r="L208" i="18"/>
  <c r="K208" i="18"/>
  <c r="J208" i="18"/>
  <c r="I208" i="18"/>
  <c r="B206" i="18"/>
  <c r="A206" i="18"/>
  <c r="N194" i="18"/>
  <c r="M194" i="18"/>
  <c r="L194" i="18"/>
  <c r="K194" i="18"/>
  <c r="J194" i="18"/>
  <c r="I194" i="18"/>
  <c r="B192" i="18"/>
  <c r="A192" i="18"/>
  <c r="N180" i="18"/>
  <c r="M180" i="18"/>
  <c r="L180" i="18"/>
  <c r="K180" i="18"/>
  <c r="J180" i="18"/>
  <c r="I180" i="18"/>
  <c r="B178" i="18"/>
  <c r="A178" i="18"/>
  <c r="N166" i="18"/>
  <c r="M166" i="18"/>
  <c r="L166" i="18"/>
  <c r="K166" i="18"/>
  <c r="J166" i="18"/>
  <c r="I166" i="18"/>
  <c r="B164" i="18"/>
  <c r="A164" i="18"/>
  <c r="N152" i="18"/>
  <c r="M152" i="18"/>
  <c r="L152" i="18"/>
  <c r="K152" i="18"/>
  <c r="J152" i="18"/>
  <c r="I152" i="18"/>
  <c r="B150" i="18"/>
  <c r="A150" i="18"/>
  <c r="N138" i="18"/>
  <c r="M138" i="18"/>
  <c r="L138" i="18"/>
  <c r="K138" i="18"/>
  <c r="J138" i="18"/>
  <c r="I138" i="18"/>
  <c r="B136" i="18"/>
  <c r="A136" i="18"/>
  <c r="N124" i="18"/>
  <c r="M124" i="18"/>
  <c r="L124" i="18"/>
  <c r="K124" i="18"/>
  <c r="J124" i="18"/>
  <c r="I124" i="18"/>
  <c r="B122" i="18"/>
  <c r="A122" i="18"/>
  <c r="N110" i="18"/>
  <c r="M110" i="18"/>
  <c r="L110" i="18"/>
  <c r="K110" i="18"/>
  <c r="J110" i="18"/>
  <c r="I110" i="18"/>
  <c r="B108" i="18"/>
  <c r="A108" i="18"/>
  <c r="N96" i="18"/>
  <c r="M96" i="18"/>
  <c r="L96" i="18"/>
  <c r="K96" i="18"/>
  <c r="J96" i="18"/>
  <c r="I96" i="18"/>
  <c r="B94" i="18"/>
  <c r="A94" i="18"/>
  <c r="N82" i="18"/>
  <c r="M82" i="18"/>
  <c r="L82" i="18"/>
  <c r="K82" i="18"/>
  <c r="J82" i="18"/>
  <c r="I82" i="18"/>
  <c r="B80" i="18"/>
  <c r="A80" i="18"/>
  <c r="N68" i="18"/>
  <c r="M68" i="18"/>
  <c r="L68" i="18"/>
  <c r="K68" i="18"/>
  <c r="J68" i="18"/>
  <c r="I68" i="18"/>
  <c r="B66" i="18"/>
  <c r="A66" i="18"/>
  <c r="N54" i="18"/>
  <c r="M54" i="18"/>
  <c r="L54" i="18"/>
  <c r="K54" i="18"/>
  <c r="J54" i="18"/>
  <c r="I54" i="18"/>
  <c r="B52" i="18"/>
  <c r="A52" i="18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M587" i="18" l="1"/>
  <c r="I587" i="18"/>
  <c r="K587" i="18"/>
  <c r="N587" i="18"/>
  <c r="N588" i="18"/>
  <c r="L57" i="13" s="1"/>
  <c r="J587" i="18"/>
  <c r="J588" i="18"/>
  <c r="M588" i="18"/>
  <c r="K57" i="13" s="1"/>
  <c r="L588" i="18"/>
  <c r="J57" i="13" s="1"/>
  <c r="K588" i="18"/>
  <c r="I57" i="13" s="1"/>
  <c r="I588" i="18"/>
  <c r="G57" i="13" s="1"/>
  <c r="L587" i="18"/>
  <c r="E15" i="14"/>
  <c r="E27" i="14" s="1"/>
  <c r="G51" i="13"/>
  <c r="E18" i="6" s="1"/>
  <c r="I140" i="18"/>
  <c r="J137" i="18" s="1"/>
  <c r="J140" i="18" s="1"/>
  <c r="I267" i="18"/>
  <c r="J264" i="18" s="1"/>
  <c r="J267" i="18" s="1"/>
  <c r="I281" i="18"/>
  <c r="J278" i="18" s="1"/>
  <c r="J281" i="18" s="1"/>
  <c r="I323" i="18"/>
  <c r="J320" i="18" s="1"/>
  <c r="J323" i="18" s="1"/>
  <c r="I337" i="18"/>
  <c r="J334" i="18" s="1"/>
  <c r="J337" i="18" s="1"/>
  <c r="I379" i="18"/>
  <c r="J376" i="18" s="1"/>
  <c r="J379" i="18" s="1"/>
  <c r="I393" i="18"/>
  <c r="J390" i="18" s="1"/>
  <c r="J393" i="18" s="1"/>
  <c r="I70" i="18"/>
  <c r="J67" i="18" s="1"/>
  <c r="J70" i="18" s="1"/>
  <c r="I126" i="18"/>
  <c r="J123" i="18" s="1"/>
  <c r="J126" i="18" s="1"/>
  <c r="I182" i="18"/>
  <c r="J179" i="18" s="1"/>
  <c r="J182" i="18" s="1"/>
  <c r="I238" i="18"/>
  <c r="J235" i="18" s="1"/>
  <c r="J238" i="18" s="1"/>
  <c r="I112" i="18"/>
  <c r="J109" i="18" s="1"/>
  <c r="J112" i="18" s="1"/>
  <c r="I168" i="18"/>
  <c r="J165" i="18" s="1"/>
  <c r="J168" i="18" s="1"/>
  <c r="I295" i="18"/>
  <c r="J292" i="18" s="1"/>
  <c r="J295" i="18" s="1"/>
  <c r="I309" i="18"/>
  <c r="J306" i="18" s="1"/>
  <c r="J309" i="18" s="1"/>
  <c r="I351" i="18"/>
  <c r="J348" i="18" s="1"/>
  <c r="J351" i="18" s="1"/>
  <c r="I365" i="18"/>
  <c r="J362" i="18" s="1"/>
  <c r="J365" i="18" s="1"/>
  <c r="I210" i="18"/>
  <c r="J207" i="18" s="1"/>
  <c r="J210" i="18" s="1"/>
  <c r="I224" i="18"/>
  <c r="J221" i="18" s="1"/>
  <c r="J224" i="18" s="1"/>
  <c r="L51" i="13"/>
  <c r="J18" i="6" s="1"/>
  <c r="K51" i="13"/>
  <c r="I18" i="6" s="1"/>
  <c r="J51" i="13"/>
  <c r="H18" i="6" s="1"/>
  <c r="I51" i="13"/>
  <c r="G18" i="6" s="1"/>
  <c r="H51" i="13"/>
  <c r="F18" i="6" s="1"/>
  <c r="I84" i="18"/>
  <c r="J81" i="18" s="1"/>
  <c r="J84" i="18" s="1"/>
  <c r="I98" i="18"/>
  <c r="J95" i="18" s="1"/>
  <c r="J98" i="18" s="1"/>
  <c r="I154" i="18"/>
  <c r="J151" i="18" s="1"/>
  <c r="J154" i="18" s="1"/>
  <c r="I196" i="18"/>
  <c r="J193" i="18" s="1"/>
  <c r="J196" i="18" s="1"/>
  <c r="I252" i="18"/>
  <c r="J249" i="18" s="1"/>
  <c r="J252" i="18" s="1"/>
  <c r="I56" i="18"/>
  <c r="B51" i="13"/>
  <c r="E1" i="1"/>
  <c r="A1" i="1"/>
  <c r="H56" i="13" l="1"/>
  <c r="F11" i="14"/>
  <c r="J56" i="13"/>
  <c r="H11" i="14"/>
  <c r="L56" i="13"/>
  <c r="J11" i="14"/>
  <c r="I56" i="13"/>
  <c r="G11" i="14"/>
  <c r="G56" i="13"/>
  <c r="E11" i="14"/>
  <c r="K56" i="13"/>
  <c r="I11" i="14"/>
  <c r="I589" i="18"/>
  <c r="G58" i="13" s="1"/>
  <c r="K390" i="18"/>
  <c r="K393" i="18" s="1"/>
  <c r="K376" i="18"/>
  <c r="K379" i="18" s="1"/>
  <c r="K362" i="18"/>
  <c r="K365" i="18" s="1"/>
  <c r="K320" i="18"/>
  <c r="K323" i="18" s="1"/>
  <c r="K292" i="18"/>
  <c r="K295" i="18" s="1"/>
  <c r="K278" i="18"/>
  <c r="K281" i="18" s="1"/>
  <c r="K249" i="18"/>
  <c r="K252" i="18" s="1"/>
  <c r="K235" i="18"/>
  <c r="K238" i="18" s="1"/>
  <c r="K193" i="18"/>
  <c r="K196" i="18" s="1"/>
  <c r="J53" i="18"/>
  <c r="K348" i="18"/>
  <c r="K351" i="18" s="1"/>
  <c r="K334" i="18"/>
  <c r="K337" i="18" s="1"/>
  <c r="K306" i="18"/>
  <c r="K309" i="18" s="1"/>
  <c r="K264" i="18"/>
  <c r="K267" i="18" s="1"/>
  <c r="K221" i="18"/>
  <c r="K224" i="18" s="1"/>
  <c r="K207" i="18"/>
  <c r="K210" i="18" s="1"/>
  <c r="K165" i="18"/>
  <c r="K168" i="18" s="1"/>
  <c r="K137" i="18"/>
  <c r="K140" i="18" s="1"/>
  <c r="K123" i="18"/>
  <c r="K126" i="18" s="1"/>
  <c r="K95" i="18"/>
  <c r="K98" i="18" s="1"/>
  <c r="K81" i="18"/>
  <c r="K84" i="18" s="1"/>
  <c r="K67" i="18"/>
  <c r="K70" i="18" s="1"/>
  <c r="K179" i="18"/>
  <c r="K182" i="18" s="1"/>
  <c r="K151" i="18"/>
  <c r="K154" i="18" s="1"/>
  <c r="K109" i="18"/>
  <c r="K112" i="18" s="1"/>
  <c r="E12" i="14" l="1"/>
  <c r="E30" i="14" s="1"/>
  <c r="J56" i="18"/>
  <c r="J589" i="18" s="1"/>
  <c r="H58" i="13" s="1"/>
  <c r="J586" i="18"/>
  <c r="H55" i="13" s="1"/>
  <c r="L109" i="18"/>
  <c r="L112" i="18" s="1"/>
  <c r="L179" i="18"/>
  <c r="L182" i="18" s="1"/>
  <c r="L165" i="18"/>
  <c r="L168" i="18" s="1"/>
  <c r="L207" i="18"/>
  <c r="L210" i="18" s="1"/>
  <c r="L264" i="18"/>
  <c r="L267" i="18" s="1"/>
  <c r="L306" i="18"/>
  <c r="L309" i="18" s="1"/>
  <c r="L334" i="18"/>
  <c r="L337" i="18" s="1"/>
  <c r="L348" i="18"/>
  <c r="L351" i="18" s="1"/>
  <c r="L193" i="18"/>
  <c r="L196" i="18" s="1"/>
  <c r="L320" i="18"/>
  <c r="L323" i="18" s="1"/>
  <c r="L151" i="18"/>
  <c r="L154" i="18" s="1"/>
  <c r="L67" i="18"/>
  <c r="L70" i="18" s="1"/>
  <c r="L81" i="18"/>
  <c r="L84" i="18" s="1"/>
  <c r="L95" i="18"/>
  <c r="L98" i="18" s="1"/>
  <c r="L123" i="18"/>
  <c r="L126" i="18" s="1"/>
  <c r="L137" i="18"/>
  <c r="L140" i="18" s="1"/>
  <c r="L221" i="18"/>
  <c r="L224" i="18" s="1"/>
  <c r="L235" i="18"/>
  <c r="L238" i="18" s="1"/>
  <c r="L249" i="18"/>
  <c r="L252" i="18" s="1"/>
  <c r="L278" i="18"/>
  <c r="L281" i="18" s="1"/>
  <c r="L292" i="18"/>
  <c r="L295" i="18" s="1"/>
  <c r="L362" i="18"/>
  <c r="L365" i="18" s="1"/>
  <c r="L376" i="18"/>
  <c r="L379" i="18" s="1"/>
  <c r="L390" i="18"/>
  <c r="L393" i="18" s="1"/>
  <c r="B12" i="15"/>
  <c r="C6" i="12"/>
  <c r="J18" i="1"/>
  <c r="C19" i="12" l="1"/>
  <c r="C32" i="12" s="1"/>
  <c r="M362" i="18"/>
  <c r="M365" i="18" s="1"/>
  <c r="M292" i="18"/>
  <c r="M295" i="18" s="1"/>
  <c r="M137" i="18"/>
  <c r="M140" i="18" s="1"/>
  <c r="M95" i="18"/>
  <c r="M98" i="18" s="1"/>
  <c r="M81" i="18"/>
  <c r="M84" i="18" s="1"/>
  <c r="M67" i="18"/>
  <c r="M70" i="18" s="1"/>
  <c r="M320" i="18"/>
  <c r="M323" i="18" s="1"/>
  <c r="K53" i="18"/>
  <c r="M348" i="18"/>
  <c r="M351" i="18" s="1"/>
  <c r="M334" i="18"/>
  <c r="M337" i="18" s="1"/>
  <c r="M165" i="18"/>
  <c r="M168" i="18" s="1"/>
  <c r="M179" i="18"/>
  <c r="M182" i="18" s="1"/>
  <c r="M109" i="18"/>
  <c r="M112" i="18" s="1"/>
  <c r="M390" i="18"/>
  <c r="M393" i="18" s="1"/>
  <c r="M376" i="18"/>
  <c r="M379" i="18" s="1"/>
  <c r="M278" i="18"/>
  <c r="M281" i="18" s="1"/>
  <c r="M249" i="18"/>
  <c r="M252" i="18" s="1"/>
  <c r="M235" i="18"/>
  <c r="M238" i="18" s="1"/>
  <c r="M221" i="18"/>
  <c r="M224" i="18" s="1"/>
  <c r="M123" i="18"/>
  <c r="M126" i="18" s="1"/>
  <c r="M151" i="18"/>
  <c r="M154" i="18" s="1"/>
  <c r="M193" i="18"/>
  <c r="M196" i="18" s="1"/>
  <c r="M306" i="18"/>
  <c r="M309" i="18" s="1"/>
  <c r="M264" i="18"/>
  <c r="M267" i="18" s="1"/>
  <c r="M207" i="18"/>
  <c r="M210" i="18" s="1"/>
  <c r="J11" i="1"/>
  <c r="B13" i="15"/>
  <c r="D6" i="12"/>
  <c r="K56" i="18" l="1"/>
  <c r="K589" i="18" s="1"/>
  <c r="I58" i="13" s="1"/>
  <c r="K586" i="18"/>
  <c r="I55" i="13" s="1"/>
  <c r="N264" i="18"/>
  <c r="N267" i="18" s="1"/>
  <c r="N207" i="18"/>
  <c r="N210" i="18" s="1"/>
  <c r="N151" i="18"/>
  <c r="N154" i="18" s="1"/>
  <c r="N221" i="18"/>
  <c r="N224" i="18" s="1"/>
  <c r="N235" i="18"/>
  <c r="N249" i="18"/>
  <c r="N252" i="18" s="1"/>
  <c r="N390" i="18"/>
  <c r="N393" i="18" s="1"/>
  <c r="N109" i="18"/>
  <c r="N112" i="18" s="1"/>
  <c r="N334" i="18"/>
  <c r="N337" i="18" s="1"/>
  <c r="N320" i="18"/>
  <c r="N323" i="18" s="1"/>
  <c r="N81" i="18"/>
  <c r="N95" i="18"/>
  <c r="N98" i="18" s="1"/>
  <c r="N292" i="18"/>
  <c r="N295" i="18" s="1"/>
  <c r="N306" i="18"/>
  <c r="N309" i="18" s="1"/>
  <c r="N193" i="18"/>
  <c r="N196" i="18" s="1"/>
  <c r="N123" i="18"/>
  <c r="N126" i="18" s="1"/>
  <c r="N278" i="18"/>
  <c r="N281" i="18" s="1"/>
  <c r="N376" i="18"/>
  <c r="N379" i="18" s="1"/>
  <c r="N179" i="18"/>
  <c r="N182" i="18" s="1"/>
  <c r="N165" i="18"/>
  <c r="N168" i="18" s="1"/>
  <c r="N348" i="18"/>
  <c r="N351" i="18" s="1"/>
  <c r="N67" i="18"/>
  <c r="N70" i="18" s="1"/>
  <c r="N137" i="18"/>
  <c r="N140" i="18" s="1"/>
  <c r="N362" i="18"/>
  <c r="N365" i="18" s="1"/>
  <c r="E6" i="12"/>
  <c r="C6" i="2"/>
  <c r="B14" i="15"/>
  <c r="B6" i="21" l="1"/>
  <c r="G6" i="13"/>
  <c r="H6" i="22"/>
  <c r="I6" i="20"/>
  <c r="E6" i="6"/>
  <c r="H6" i="19"/>
  <c r="I6" i="18"/>
  <c r="I536" i="18" s="1"/>
  <c r="N238" i="18"/>
  <c r="N84" i="18"/>
  <c r="L53" i="18"/>
  <c r="E6" i="1"/>
  <c r="B15" i="15"/>
  <c r="F6" i="12"/>
  <c r="E6" i="14"/>
  <c r="D6" i="2"/>
  <c r="C6" i="21" l="1"/>
  <c r="H6" i="13"/>
  <c r="I6" i="22"/>
  <c r="H18" i="19"/>
  <c r="H21" i="19" s="1"/>
  <c r="H15" i="19"/>
  <c r="F6" i="1"/>
  <c r="F6" i="14"/>
  <c r="B16" i="15"/>
  <c r="K6" i="18" s="1"/>
  <c r="L56" i="18"/>
  <c r="L589" i="18" s="1"/>
  <c r="J58" i="13" s="1"/>
  <c r="L586" i="18"/>
  <c r="J55" i="13" s="1"/>
  <c r="I6" i="19"/>
  <c r="J6" i="20"/>
  <c r="I59" i="18"/>
  <c r="I62" i="18" s="1"/>
  <c r="I73" i="18"/>
  <c r="I76" i="18" s="1"/>
  <c r="I101" i="18"/>
  <c r="I104" i="18" s="1"/>
  <c r="I115" i="18"/>
  <c r="I118" i="18" s="1"/>
  <c r="I578" i="18"/>
  <c r="I581" i="18" s="1"/>
  <c r="I550" i="18"/>
  <c r="I553" i="18" s="1"/>
  <c r="I522" i="18"/>
  <c r="I525" i="18" s="1"/>
  <c r="I494" i="18"/>
  <c r="I497" i="18" s="1"/>
  <c r="I466" i="18"/>
  <c r="I469" i="18" s="1"/>
  <c r="I438" i="18"/>
  <c r="I441" i="18" s="1"/>
  <c r="I410" i="18"/>
  <c r="I413" i="18" s="1"/>
  <c r="I87" i="18"/>
  <c r="I90" i="18" s="1"/>
  <c r="I564" i="18"/>
  <c r="I567" i="18" s="1"/>
  <c r="I452" i="18"/>
  <c r="I455" i="18" s="1"/>
  <c r="I480" i="18"/>
  <c r="I483" i="18" s="1"/>
  <c r="I508" i="18"/>
  <c r="I511" i="18" s="1"/>
  <c r="I539" i="18"/>
  <c r="I424" i="18"/>
  <c r="I427" i="18" s="1"/>
  <c r="I227" i="18"/>
  <c r="I230" i="18" s="1"/>
  <c r="F6" i="6"/>
  <c r="J6" i="18"/>
  <c r="I354" i="18"/>
  <c r="I357" i="18" s="1"/>
  <c r="I340" i="18"/>
  <c r="I343" i="18" s="1"/>
  <c r="I298" i="18"/>
  <c r="I301" i="18" s="1"/>
  <c r="I284" i="18"/>
  <c r="I287" i="18" s="1"/>
  <c r="I270" i="18"/>
  <c r="I273" i="18" s="1"/>
  <c r="I171" i="18"/>
  <c r="I174" i="18" s="1"/>
  <c r="I143" i="18"/>
  <c r="I146" i="18" s="1"/>
  <c r="I129" i="18"/>
  <c r="I132" i="18" s="1"/>
  <c r="I396" i="18"/>
  <c r="I399" i="18" s="1"/>
  <c r="I382" i="18"/>
  <c r="I385" i="18" s="1"/>
  <c r="I368" i="18"/>
  <c r="I371" i="18" s="1"/>
  <c r="I326" i="18"/>
  <c r="I329" i="18" s="1"/>
  <c r="I312" i="18"/>
  <c r="I315" i="18" s="1"/>
  <c r="I255" i="18"/>
  <c r="I258" i="18" s="1"/>
  <c r="I241" i="18"/>
  <c r="I244" i="18" s="1"/>
  <c r="I185" i="18"/>
  <c r="I188" i="18" s="1"/>
  <c r="I157" i="18"/>
  <c r="I160" i="18" s="1"/>
  <c r="I213" i="18"/>
  <c r="I216" i="18" s="1"/>
  <c r="I202" i="18"/>
  <c r="G6" i="12"/>
  <c r="E6" i="2"/>
  <c r="E11" i="1"/>
  <c r="H18" i="1"/>
  <c r="G18" i="1"/>
  <c r="F18" i="1"/>
  <c r="E18" i="1"/>
  <c r="I18" i="1"/>
  <c r="H23" i="19" l="1"/>
  <c r="G6" i="6"/>
  <c r="K6" i="20"/>
  <c r="G6" i="1"/>
  <c r="H6" i="12"/>
  <c r="D6" i="21"/>
  <c r="I6" i="13"/>
  <c r="J6" i="22"/>
  <c r="I17" i="19"/>
  <c r="G6" i="14"/>
  <c r="J6" i="19"/>
  <c r="F6" i="2"/>
  <c r="B17" i="15"/>
  <c r="B18" i="15" s="1"/>
  <c r="I429" i="18"/>
  <c r="J507" i="18"/>
  <c r="J451" i="18"/>
  <c r="I541" i="18"/>
  <c r="I485" i="18"/>
  <c r="J563" i="18"/>
  <c r="J409" i="18"/>
  <c r="J521" i="18"/>
  <c r="I594" i="18"/>
  <c r="G63" i="13" s="1"/>
  <c r="G74" i="13" s="1"/>
  <c r="I592" i="18"/>
  <c r="G61" i="13" s="1"/>
  <c r="G72" i="13" s="1"/>
  <c r="J577" i="18"/>
  <c r="I583" i="18"/>
  <c r="J549" i="18"/>
  <c r="I555" i="18"/>
  <c r="J493" i="18"/>
  <c r="I499" i="18"/>
  <c r="J465" i="18"/>
  <c r="I471" i="18"/>
  <c r="J437" i="18"/>
  <c r="I443" i="18"/>
  <c r="J198" i="18"/>
  <c r="I204" i="18"/>
  <c r="J72" i="18"/>
  <c r="I78" i="18"/>
  <c r="J114" i="18"/>
  <c r="I120" i="18"/>
  <c r="J184" i="18"/>
  <c r="I190" i="18"/>
  <c r="J254" i="18"/>
  <c r="I260" i="18"/>
  <c r="J325" i="18"/>
  <c r="I331" i="18"/>
  <c r="J381" i="18"/>
  <c r="I387" i="18"/>
  <c r="J100" i="18"/>
  <c r="I106" i="18"/>
  <c r="J142" i="18"/>
  <c r="I148" i="18"/>
  <c r="J226" i="18"/>
  <c r="I232" i="18"/>
  <c r="J283" i="18"/>
  <c r="I289" i="18"/>
  <c r="J339" i="18"/>
  <c r="I345" i="18"/>
  <c r="J212" i="18"/>
  <c r="I218" i="18"/>
  <c r="J86" i="18"/>
  <c r="I92" i="18"/>
  <c r="J156" i="18"/>
  <c r="I162" i="18"/>
  <c r="J240" i="18"/>
  <c r="I246" i="18"/>
  <c r="J311" i="18"/>
  <c r="I317" i="18"/>
  <c r="J367" i="18"/>
  <c r="I373" i="18"/>
  <c r="J395" i="18"/>
  <c r="I401" i="18"/>
  <c r="J128" i="18"/>
  <c r="I134" i="18"/>
  <c r="J170" i="18"/>
  <c r="I176" i="18"/>
  <c r="J269" i="18"/>
  <c r="I275" i="18"/>
  <c r="J297" i="18"/>
  <c r="I303" i="18"/>
  <c r="J353" i="18"/>
  <c r="I359" i="18"/>
  <c r="M53" i="18"/>
  <c r="G11" i="1"/>
  <c r="F11" i="1"/>
  <c r="I6" i="12" l="1"/>
  <c r="H6" i="14"/>
  <c r="I6" i="1"/>
  <c r="H6" i="6"/>
  <c r="K6" i="13"/>
  <c r="L6" i="22"/>
  <c r="E6" i="21"/>
  <c r="J6" i="13"/>
  <c r="K6" i="22"/>
  <c r="K6" i="19"/>
  <c r="H28" i="19"/>
  <c r="H42" i="19"/>
  <c r="H43" i="19" s="1"/>
  <c r="J564" i="18"/>
  <c r="J508" i="18"/>
  <c r="J511" i="18" s="1"/>
  <c r="J452" i="18"/>
  <c r="J455" i="18" s="1"/>
  <c r="J396" i="18"/>
  <c r="J399" i="18" s="1"/>
  <c r="J382" i="18"/>
  <c r="J385" i="18" s="1"/>
  <c r="J368" i="18"/>
  <c r="J371" i="18" s="1"/>
  <c r="J354" i="18"/>
  <c r="J357" i="18" s="1"/>
  <c r="J340" i="18"/>
  <c r="J343" i="18" s="1"/>
  <c r="J326" i="18"/>
  <c r="J329" i="18" s="1"/>
  <c r="K325" i="18" s="1"/>
  <c r="J312" i="18"/>
  <c r="J315" i="18" s="1"/>
  <c r="K311" i="18" s="1"/>
  <c r="J298" i="18"/>
  <c r="J301" i="18" s="1"/>
  <c r="K297" i="18" s="1"/>
  <c r="J284" i="18"/>
  <c r="J287" i="18" s="1"/>
  <c r="J270" i="18"/>
  <c r="J273" i="18" s="1"/>
  <c r="J275" i="18" s="1"/>
  <c r="J255" i="18"/>
  <c r="J258" i="18" s="1"/>
  <c r="J241" i="18"/>
  <c r="J244" i="18" s="1"/>
  <c r="K240" i="18" s="1"/>
  <c r="J227" i="18"/>
  <c r="J230" i="18" s="1"/>
  <c r="J232" i="18" s="1"/>
  <c r="J185" i="18"/>
  <c r="J188" i="18" s="1"/>
  <c r="J171" i="18"/>
  <c r="J174" i="18" s="1"/>
  <c r="J157" i="18"/>
  <c r="J160" i="18" s="1"/>
  <c r="J143" i="18"/>
  <c r="J146" i="18" s="1"/>
  <c r="K142" i="18" s="1"/>
  <c r="J129" i="18"/>
  <c r="J132" i="18" s="1"/>
  <c r="J115" i="18"/>
  <c r="J118" i="18" s="1"/>
  <c r="K114" i="18" s="1"/>
  <c r="J101" i="18"/>
  <c r="J104" i="18" s="1"/>
  <c r="J87" i="18"/>
  <c r="J90" i="18" s="1"/>
  <c r="J73" i="18"/>
  <c r="J76" i="18" s="1"/>
  <c r="I513" i="18"/>
  <c r="L6" i="18"/>
  <c r="L6" i="20"/>
  <c r="H6" i="1"/>
  <c r="G6" i="2"/>
  <c r="J535" i="18"/>
  <c r="J536" i="18" s="1"/>
  <c r="J423" i="18"/>
  <c r="J479" i="18"/>
  <c r="I415" i="18"/>
  <c r="I457" i="18"/>
  <c r="M6" i="20"/>
  <c r="F6" i="21"/>
  <c r="I569" i="18"/>
  <c r="J410" i="18"/>
  <c r="J413" i="18" s="1"/>
  <c r="J578" i="18"/>
  <c r="J522" i="18"/>
  <c r="J494" i="18"/>
  <c r="J497" i="18" s="1"/>
  <c r="J466" i="18"/>
  <c r="J469" i="18" s="1"/>
  <c r="J438" i="18"/>
  <c r="J441" i="18" s="1"/>
  <c r="J213" i="18"/>
  <c r="J216" i="18" s="1"/>
  <c r="J199" i="18"/>
  <c r="J202" i="18" s="1"/>
  <c r="I527" i="18"/>
  <c r="B19" i="15"/>
  <c r="M6" i="19" s="1"/>
  <c r="I6" i="14"/>
  <c r="H6" i="2"/>
  <c r="J6" i="12"/>
  <c r="M56" i="18"/>
  <c r="M589" i="18" s="1"/>
  <c r="K58" i="13" s="1"/>
  <c r="M586" i="18"/>
  <c r="K55" i="13" s="1"/>
  <c r="I6" i="6"/>
  <c r="E14" i="14"/>
  <c r="E26" i="14" s="1"/>
  <c r="I597" i="18"/>
  <c r="G66" i="13" s="1"/>
  <c r="J550" i="18"/>
  <c r="J553" i="18" s="1"/>
  <c r="M6" i="18"/>
  <c r="L6" i="19"/>
  <c r="J58" i="18"/>
  <c r="I64" i="18"/>
  <c r="H11" i="1"/>
  <c r="K6" i="12" l="1"/>
  <c r="J6" i="14"/>
  <c r="J6" i="6"/>
  <c r="J6" i="1"/>
  <c r="I6" i="2"/>
  <c r="N6" i="18"/>
  <c r="L6" i="13"/>
  <c r="M6" i="22"/>
  <c r="H29" i="19"/>
  <c r="H33" i="19" s="1"/>
  <c r="H44" i="19"/>
  <c r="J581" i="18"/>
  <c r="J583" i="18" s="1"/>
  <c r="J567" i="18"/>
  <c r="K563" i="18" s="1"/>
  <c r="K564" i="18" s="1"/>
  <c r="J539" i="18"/>
  <c r="K535" i="18" s="1"/>
  <c r="K536" i="18" s="1"/>
  <c r="J525" i="18"/>
  <c r="K521" i="18" s="1"/>
  <c r="K507" i="18"/>
  <c r="K508" i="18" s="1"/>
  <c r="J513" i="18"/>
  <c r="J480" i="18"/>
  <c r="J483" i="18" s="1"/>
  <c r="J485" i="18" s="1"/>
  <c r="K451" i="18"/>
  <c r="K452" i="18" s="1"/>
  <c r="J457" i="18"/>
  <c r="J424" i="18"/>
  <c r="J427" i="18" s="1"/>
  <c r="J429" i="18" s="1"/>
  <c r="K241" i="18"/>
  <c r="K244" i="18" s="1"/>
  <c r="K312" i="18"/>
  <c r="K315" i="18" s="1"/>
  <c r="N6" i="20"/>
  <c r="G6" i="21"/>
  <c r="K409" i="18"/>
  <c r="J415" i="18"/>
  <c r="E34" i="14"/>
  <c r="E23" i="1" s="1"/>
  <c r="K326" i="18"/>
  <c r="K298" i="18"/>
  <c r="K301" i="18" s="1"/>
  <c r="K212" i="18"/>
  <c r="J218" i="18"/>
  <c r="J204" i="18"/>
  <c r="K198" i="18"/>
  <c r="K143" i="18"/>
  <c r="K146" i="18" s="1"/>
  <c r="K115" i="18"/>
  <c r="K118" i="18" s="1"/>
  <c r="J120" i="18"/>
  <c r="J331" i="18"/>
  <c r="K549" i="18"/>
  <c r="J555" i="18"/>
  <c r="J591" i="18"/>
  <c r="H60" i="13" s="1"/>
  <c r="J59" i="18"/>
  <c r="J62" i="18" s="1"/>
  <c r="I598" i="18"/>
  <c r="G67" i="13" s="1"/>
  <c r="K493" i="18"/>
  <c r="J499" i="18"/>
  <c r="K465" i="18"/>
  <c r="J471" i="18"/>
  <c r="K437" i="18"/>
  <c r="J443" i="18"/>
  <c r="J148" i="18"/>
  <c r="K226" i="18"/>
  <c r="J246" i="18"/>
  <c r="J317" i="18"/>
  <c r="K269" i="18"/>
  <c r="J303" i="18"/>
  <c r="K72" i="18"/>
  <c r="J78" i="18"/>
  <c r="K254" i="18"/>
  <c r="J260" i="18"/>
  <c r="K100" i="18"/>
  <c r="J106" i="18"/>
  <c r="K339" i="18"/>
  <c r="J345" i="18"/>
  <c r="K156" i="18"/>
  <c r="J162" i="18"/>
  <c r="K395" i="18"/>
  <c r="J401" i="18"/>
  <c r="K170" i="18"/>
  <c r="J176" i="18"/>
  <c r="K184" i="18"/>
  <c r="J190" i="18"/>
  <c r="K381" i="18"/>
  <c r="J387" i="18"/>
  <c r="K283" i="18"/>
  <c r="J289" i="18"/>
  <c r="K86" i="18"/>
  <c r="J92" i="18"/>
  <c r="K367" i="18"/>
  <c r="J373" i="18"/>
  <c r="K128" i="18"/>
  <c r="J134" i="18"/>
  <c r="K353" i="18"/>
  <c r="J359" i="18"/>
  <c r="N53" i="18"/>
  <c r="I11" i="1"/>
  <c r="J527" i="18" l="1"/>
  <c r="H36" i="19"/>
  <c r="E16" i="14"/>
  <c r="K577" i="18"/>
  <c r="K578" i="18" s="1"/>
  <c r="K581" i="18" s="1"/>
  <c r="J569" i="18"/>
  <c r="E21" i="14"/>
  <c r="F10" i="14" s="1"/>
  <c r="F12" i="14" s="1"/>
  <c r="E28" i="14"/>
  <c r="H30" i="19"/>
  <c r="H38" i="19" s="1"/>
  <c r="H53" i="19" s="1"/>
  <c r="K567" i="18"/>
  <c r="L563" i="18" s="1"/>
  <c r="J594" i="18"/>
  <c r="H63" i="13" s="1"/>
  <c r="H74" i="13" s="1"/>
  <c r="J541" i="18"/>
  <c r="K522" i="18"/>
  <c r="K525" i="18" s="1"/>
  <c r="L521" i="18" s="1"/>
  <c r="K511" i="18"/>
  <c r="L507" i="18" s="1"/>
  <c r="K479" i="18"/>
  <c r="K455" i="18"/>
  <c r="L451" i="18" s="1"/>
  <c r="K423" i="18"/>
  <c r="K410" i="18"/>
  <c r="K413" i="18" s="1"/>
  <c r="K329" i="18"/>
  <c r="K331" i="18" s="1"/>
  <c r="K270" i="18"/>
  <c r="K273" i="18" s="1"/>
  <c r="L269" i="18" s="1"/>
  <c r="K213" i="18"/>
  <c r="K216" i="18" s="1"/>
  <c r="K218" i="18" s="1"/>
  <c r="K199" i="18"/>
  <c r="K202" i="18" s="1"/>
  <c r="K204" i="18" s="1"/>
  <c r="L311" i="18"/>
  <c r="K317" i="18"/>
  <c r="K246" i="18"/>
  <c r="L240" i="18"/>
  <c r="K185" i="18"/>
  <c r="K188" i="18" s="1"/>
  <c r="K368" i="18"/>
  <c r="K371" i="18" s="1"/>
  <c r="K171" i="18"/>
  <c r="K101" i="18"/>
  <c r="K104" i="18" s="1"/>
  <c r="K87" i="18"/>
  <c r="K90" i="18" s="1"/>
  <c r="K396" i="18"/>
  <c r="K399" i="18" s="1"/>
  <c r="K255" i="18"/>
  <c r="K258" i="18" s="1"/>
  <c r="K354" i="18"/>
  <c r="K357" i="18" s="1"/>
  <c r="K157" i="18"/>
  <c r="K160" i="18" s="1"/>
  <c r="K284" i="18"/>
  <c r="K287" i="18" s="1"/>
  <c r="K539" i="18"/>
  <c r="K382" i="18"/>
  <c r="K340" i="18"/>
  <c r="K343" i="18" s="1"/>
  <c r="K303" i="18"/>
  <c r="L297" i="18"/>
  <c r="K227" i="18"/>
  <c r="K230" i="18" s="1"/>
  <c r="L142" i="18"/>
  <c r="K148" i="18"/>
  <c r="K129" i="18"/>
  <c r="K132" i="18" s="1"/>
  <c r="N56" i="18"/>
  <c r="N589" i="18" s="1"/>
  <c r="L58" i="13" s="1"/>
  <c r="N586" i="18"/>
  <c r="L55" i="13" s="1"/>
  <c r="J592" i="18"/>
  <c r="H61" i="13" s="1"/>
  <c r="H72" i="13" s="1"/>
  <c r="K466" i="18"/>
  <c r="K469" i="18" s="1"/>
  <c r="K438" i="18"/>
  <c r="K441" i="18" s="1"/>
  <c r="K494" i="18"/>
  <c r="K497" i="18" s="1"/>
  <c r="K550" i="18"/>
  <c r="K553" i="18" s="1"/>
  <c r="K73" i="18"/>
  <c r="K76" i="18" s="1"/>
  <c r="L114" i="18"/>
  <c r="K120" i="18"/>
  <c r="K569" i="18" l="1"/>
  <c r="I32" i="19"/>
  <c r="I47" i="19" s="1"/>
  <c r="H51" i="19"/>
  <c r="L325" i="18"/>
  <c r="F30" i="14"/>
  <c r="K480" i="18"/>
  <c r="K483" i="18" s="1"/>
  <c r="K424" i="18"/>
  <c r="K427" i="18" s="1"/>
  <c r="L409" i="18"/>
  <c r="K415" i="18"/>
  <c r="K385" i="18"/>
  <c r="L381" i="18" s="1"/>
  <c r="L353" i="18"/>
  <c r="L354" i="18" s="1"/>
  <c r="L298" i="18"/>
  <c r="L301" i="18" s="1"/>
  <c r="L303" i="18" s="1"/>
  <c r="K174" i="18"/>
  <c r="K176" i="18" s="1"/>
  <c r="L143" i="18"/>
  <c r="L146" i="18" s="1"/>
  <c r="L148" i="18" s="1"/>
  <c r="L100" i="18"/>
  <c r="K106" i="18"/>
  <c r="L212" i="18"/>
  <c r="K260" i="18"/>
  <c r="L254" i="18"/>
  <c r="K359" i="18"/>
  <c r="K373" i="18"/>
  <c r="L367" i="18"/>
  <c r="K190" i="18"/>
  <c r="L184" i="18"/>
  <c r="L395" i="18"/>
  <c r="K401" i="18"/>
  <c r="L86" i="18"/>
  <c r="K92" i="18"/>
  <c r="L283" i="18"/>
  <c r="K289" i="18"/>
  <c r="K162" i="18"/>
  <c r="L156" i="18"/>
  <c r="K275" i="18"/>
  <c r="L241" i="18"/>
  <c r="L244" i="18" s="1"/>
  <c r="L270" i="18"/>
  <c r="L312" i="18"/>
  <c r="L315" i="18" s="1"/>
  <c r="K541" i="18"/>
  <c r="L535" i="18"/>
  <c r="L536" i="18" s="1"/>
  <c r="K513" i="18"/>
  <c r="L452" i="18"/>
  <c r="K457" i="18"/>
  <c r="L339" i="18"/>
  <c r="K345" i="18"/>
  <c r="L326" i="18"/>
  <c r="L329" i="18" s="1"/>
  <c r="K232" i="18"/>
  <c r="L198" i="18"/>
  <c r="L128" i="18"/>
  <c r="K134" i="18"/>
  <c r="K527" i="18"/>
  <c r="F14" i="14"/>
  <c r="F26" i="14" s="1"/>
  <c r="K594" i="18"/>
  <c r="I63" i="13" s="1"/>
  <c r="I74" i="13" s="1"/>
  <c r="L549" i="18"/>
  <c r="K555" i="18"/>
  <c r="K499" i="18"/>
  <c r="L493" i="18"/>
  <c r="K443" i="18"/>
  <c r="L437" i="18"/>
  <c r="K471" i="18"/>
  <c r="L465" i="18"/>
  <c r="L577" i="18"/>
  <c r="K583" i="18"/>
  <c r="J597" i="18"/>
  <c r="H66" i="13" s="1"/>
  <c r="L508" i="18"/>
  <c r="L511" i="18" s="1"/>
  <c r="L564" i="18"/>
  <c r="L567" i="18" s="1"/>
  <c r="L522" i="18"/>
  <c r="L525" i="18" s="1"/>
  <c r="L72" i="18"/>
  <c r="K78" i="18"/>
  <c r="L115" i="18"/>
  <c r="L118" i="18" s="1"/>
  <c r="J64" i="18"/>
  <c r="K58" i="18"/>
  <c r="L170" i="18" l="1"/>
  <c r="K387" i="18"/>
  <c r="L539" i="18"/>
  <c r="M535" i="18" s="1"/>
  <c r="M536" i="18" s="1"/>
  <c r="L479" i="18"/>
  <c r="K485" i="18"/>
  <c r="L455" i="18"/>
  <c r="M451" i="18" s="1"/>
  <c r="K429" i="18"/>
  <c r="L423" i="18"/>
  <c r="L410" i="18"/>
  <c r="L413" i="18" s="1"/>
  <c r="L415" i="18" s="1"/>
  <c r="L382" i="18"/>
  <c r="L385" i="18" s="1"/>
  <c r="M381" i="18" s="1"/>
  <c r="L357" i="18"/>
  <c r="L359" i="18" s="1"/>
  <c r="L273" i="18"/>
  <c r="M269" i="18" s="1"/>
  <c r="L255" i="18"/>
  <c r="L213" i="18"/>
  <c r="L216" i="18" s="1"/>
  <c r="M212" i="18" s="1"/>
  <c r="L171" i="18"/>
  <c r="L174" i="18" s="1"/>
  <c r="L157" i="18"/>
  <c r="L160" i="18" s="1"/>
  <c r="L101" i="18"/>
  <c r="L104" i="18" s="1"/>
  <c r="L106" i="18" s="1"/>
  <c r="M240" i="18"/>
  <c r="L246" i="18"/>
  <c r="L87" i="18"/>
  <c r="L90" i="18" s="1"/>
  <c r="L396" i="18"/>
  <c r="L399" i="18" s="1"/>
  <c r="L185" i="18"/>
  <c r="L188" i="18" s="1"/>
  <c r="M311" i="18"/>
  <c r="L317" i="18"/>
  <c r="L368" i="18"/>
  <c r="L371" i="18" s="1"/>
  <c r="L284" i="18"/>
  <c r="L287" i="18" s="1"/>
  <c r="L340" i="18"/>
  <c r="L343" i="18" s="1"/>
  <c r="M325" i="18"/>
  <c r="L331" i="18"/>
  <c r="M297" i="18"/>
  <c r="L226" i="18"/>
  <c r="L199" i="18"/>
  <c r="L202" i="18" s="1"/>
  <c r="M142" i="18"/>
  <c r="L129" i="18"/>
  <c r="L132" i="18" s="1"/>
  <c r="L73" i="18"/>
  <c r="L76" i="18" s="1"/>
  <c r="L527" i="18"/>
  <c r="M507" i="18"/>
  <c r="L513" i="18"/>
  <c r="L466" i="18"/>
  <c r="L469" i="18" s="1"/>
  <c r="L494" i="18"/>
  <c r="L497" i="18" s="1"/>
  <c r="L569" i="18"/>
  <c r="M563" i="18"/>
  <c r="L438" i="18"/>
  <c r="L441" i="18" s="1"/>
  <c r="L578" i="18"/>
  <c r="L581" i="18" s="1"/>
  <c r="L550" i="18"/>
  <c r="L553" i="18" s="1"/>
  <c r="K591" i="18"/>
  <c r="I60" i="13" s="1"/>
  <c r="K59" i="18"/>
  <c r="K62" i="18" s="1"/>
  <c r="J598" i="18"/>
  <c r="H67" i="13" s="1"/>
  <c r="M353" i="18" l="1"/>
  <c r="L457" i="18"/>
  <c r="L480" i="18"/>
  <c r="L483" i="18" s="1"/>
  <c r="M452" i="18"/>
  <c r="M455" i="18" s="1"/>
  <c r="L424" i="18"/>
  <c r="L427" i="18" s="1"/>
  <c r="L429" i="18" s="1"/>
  <c r="M409" i="18"/>
  <c r="M410" i="18" s="1"/>
  <c r="M382" i="18"/>
  <c r="M385" i="18" s="1"/>
  <c r="M387" i="18" s="1"/>
  <c r="L387" i="18"/>
  <c r="M354" i="18"/>
  <c r="M357" i="18" s="1"/>
  <c r="M270" i="18"/>
  <c r="M273" i="18" s="1"/>
  <c r="L275" i="18"/>
  <c r="L258" i="18"/>
  <c r="L260" i="18" s="1"/>
  <c r="L218" i="18"/>
  <c r="M170" i="18"/>
  <c r="M171" i="18" s="1"/>
  <c r="L176" i="18"/>
  <c r="L162" i="18"/>
  <c r="M156" i="18"/>
  <c r="M100" i="18"/>
  <c r="L401" i="18"/>
  <c r="M395" i="18"/>
  <c r="M86" i="18"/>
  <c r="L92" i="18"/>
  <c r="L190" i="18"/>
  <c r="M184" i="18"/>
  <c r="M367" i="18"/>
  <c r="L373" i="18"/>
  <c r="M283" i="18"/>
  <c r="L289" i="18"/>
  <c r="M312" i="18"/>
  <c r="M315" i="18" s="1"/>
  <c r="M241" i="18"/>
  <c r="M244" i="18" s="1"/>
  <c r="L541" i="18"/>
  <c r="M339" i="18"/>
  <c r="L345" i="18"/>
  <c r="M326" i="18"/>
  <c r="M329" i="18" s="1"/>
  <c r="M298" i="18"/>
  <c r="M301" i="18" s="1"/>
  <c r="L227" i="18"/>
  <c r="L230" i="18" s="1"/>
  <c r="M213" i="18"/>
  <c r="M216" i="18" s="1"/>
  <c r="M198" i="18"/>
  <c r="L204" i="18"/>
  <c r="M157" i="18"/>
  <c r="M143" i="18"/>
  <c r="M146" i="18" s="1"/>
  <c r="M128" i="18"/>
  <c r="L134" i="18"/>
  <c r="L78" i="18"/>
  <c r="M72" i="18"/>
  <c r="M521" i="18"/>
  <c r="K592" i="18"/>
  <c r="I61" i="13" s="1"/>
  <c r="I72" i="13" s="1"/>
  <c r="L594" i="18"/>
  <c r="J63" i="13" s="1"/>
  <c r="J74" i="13" s="1"/>
  <c r="M437" i="18"/>
  <c r="L443" i="18"/>
  <c r="L471" i="18"/>
  <c r="M465" i="18"/>
  <c r="L555" i="18"/>
  <c r="M549" i="18"/>
  <c r="M577" i="18"/>
  <c r="L583" i="18"/>
  <c r="M493" i="18"/>
  <c r="L499" i="18"/>
  <c r="M564" i="18"/>
  <c r="M567" i="18" s="1"/>
  <c r="M539" i="18"/>
  <c r="M508" i="18"/>
  <c r="M511" i="18" s="1"/>
  <c r="M114" i="18"/>
  <c r="L120" i="18"/>
  <c r="M479" i="18" l="1"/>
  <c r="L485" i="18"/>
  <c r="M457" i="18"/>
  <c r="N451" i="18"/>
  <c r="M423" i="18"/>
  <c r="M413" i="18"/>
  <c r="N409" i="18" s="1"/>
  <c r="M368" i="18"/>
  <c r="M371" i="18" s="1"/>
  <c r="N367" i="18" s="1"/>
  <c r="N353" i="18"/>
  <c r="M359" i="18"/>
  <c r="M284" i="18"/>
  <c r="M287" i="18" s="1"/>
  <c r="N283" i="18" s="1"/>
  <c r="M275" i="18"/>
  <c r="N269" i="18"/>
  <c r="M254" i="18"/>
  <c r="M174" i="18"/>
  <c r="N170" i="18" s="1"/>
  <c r="M160" i="18"/>
  <c r="N156" i="18" s="1"/>
  <c r="M101" i="18"/>
  <c r="M104" i="18" s="1"/>
  <c r="M73" i="18"/>
  <c r="M76" i="18" s="1"/>
  <c r="M78" i="18" s="1"/>
  <c r="M246" i="18"/>
  <c r="N240" i="18"/>
  <c r="N311" i="18"/>
  <c r="M317" i="18"/>
  <c r="M185" i="18"/>
  <c r="M188" i="18" s="1"/>
  <c r="M87" i="18"/>
  <c r="M90" i="18" s="1"/>
  <c r="M396" i="18"/>
  <c r="M399" i="18" s="1"/>
  <c r="M522" i="18"/>
  <c r="M525" i="18" s="1"/>
  <c r="N381" i="18"/>
  <c r="M340" i="18"/>
  <c r="M343" i="18" s="1"/>
  <c r="N325" i="18"/>
  <c r="M331" i="18"/>
  <c r="N297" i="18"/>
  <c r="M303" i="18"/>
  <c r="L232" i="18"/>
  <c r="M226" i="18"/>
  <c r="N212" i="18"/>
  <c r="M218" i="18"/>
  <c r="M199" i="18"/>
  <c r="M202" i="18" s="1"/>
  <c r="N142" i="18"/>
  <c r="M148" i="18"/>
  <c r="M129" i="18"/>
  <c r="M132" i="18" s="1"/>
  <c r="G14" i="14"/>
  <c r="G26" i="14" s="1"/>
  <c r="N507" i="18"/>
  <c r="M513" i="18"/>
  <c r="N535" i="18"/>
  <c r="N536" i="18" s="1"/>
  <c r="M541" i="18"/>
  <c r="M578" i="18"/>
  <c r="M581" i="18" s="1"/>
  <c r="M466" i="18"/>
  <c r="M469" i="18" s="1"/>
  <c r="N563" i="18"/>
  <c r="M569" i="18"/>
  <c r="M550" i="18"/>
  <c r="M553" i="18" s="1"/>
  <c r="M494" i="18"/>
  <c r="M497" i="18" s="1"/>
  <c r="M438" i="18"/>
  <c r="M441" i="18" s="1"/>
  <c r="M115" i="18"/>
  <c r="M118" i="18" s="1"/>
  <c r="L58" i="18"/>
  <c r="K597" i="18"/>
  <c r="I66" i="13" s="1"/>
  <c r="K64" i="18"/>
  <c r="M162" i="18" l="1"/>
  <c r="M480" i="18"/>
  <c r="M483" i="18" s="1"/>
  <c r="N452" i="18"/>
  <c r="N455" i="18" s="1"/>
  <c r="N457" i="18" s="1"/>
  <c r="M424" i="18"/>
  <c r="M427" i="18" s="1"/>
  <c r="M415" i="18"/>
  <c r="N368" i="18"/>
  <c r="N371" i="18" s="1"/>
  <c r="N373" i="18" s="1"/>
  <c r="M373" i="18"/>
  <c r="N354" i="18"/>
  <c r="N357" i="18" s="1"/>
  <c r="N359" i="18" s="1"/>
  <c r="N312" i="18"/>
  <c r="N315" i="18" s="1"/>
  <c r="N284" i="18"/>
  <c r="N287" i="18" s="1"/>
  <c r="N289" i="18" s="1"/>
  <c r="M289" i="18"/>
  <c r="N270" i="18"/>
  <c r="N273" i="18" s="1"/>
  <c r="M255" i="18"/>
  <c r="M258" i="18" s="1"/>
  <c r="M176" i="18"/>
  <c r="N157" i="18"/>
  <c r="N160" i="18" s="1"/>
  <c r="N162" i="18" s="1"/>
  <c r="M106" i="18"/>
  <c r="N100" i="18"/>
  <c r="N184" i="18"/>
  <c r="M190" i="18"/>
  <c r="M92" i="18"/>
  <c r="N86" i="18"/>
  <c r="N241" i="18"/>
  <c r="N395" i="18"/>
  <c r="M401" i="18"/>
  <c r="N521" i="18"/>
  <c r="M527" i="18"/>
  <c r="N382" i="18"/>
  <c r="N385" i="18" s="1"/>
  <c r="N339" i="18"/>
  <c r="M345" i="18"/>
  <c r="N326" i="18"/>
  <c r="N329" i="18" s="1"/>
  <c r="N298" i="18"/>
  <c r="N301" i="18" s="1"/>
  <c r="M227" i="18"/>
  <c r="M230" i="18" s="1"/>
  <c r="N213" i="18"/>
  <c r="N216" i="18" s="1"/>
  <c r="M204" i="18"/>
  <c r="N198" i="18"/>
  <c r="N171" i="18"/>
  <c r="N174" i="18" s="1"/>
  <c r="N143" i="18"/>
  <c r="N146" i="18" s="1"/>
  <c r="M134" i="18"/>
  <c r="N128" i="18"/>
  <c r="N72" i="18"/>
  <c r="M594" i="18"/>
  <c r="K63" i="13" s="1"/>
  <c r="K74" i="13" s="1"/>
  <c r="N437" i="18"/>
  <c r="M443" i="18"/>
  <c r="N549" i="18"/>
  <c r="M555" i="18"/>
  <c r="N465" i="18"/>
  <c r="M471" i="18"/>
  <c r="N493" i="18"/>
  <c r="M499" i="18"/>
  <c r="N564" i="18"/>
  <c r="N567" i="18" s="1"/>
  <c r="N577" i="18"/>
  <c r="M583" i="18"/>
  <c r="N410" i="18"/>
  <c r="N413" i="18" s="1"/>
  <c r="N539" i="18"/>
  <c r="N508" i="18"/>
  <c r="N511" i="18" s="1"/>
  <c r="L591" i="18"/>
  <c r="J60" i="13" s="1"/>
  <c r="L59" i="18"/>
  <c r="L62" i="18" s="1"/>
  <c r="K598" i="18"/>
  <c r="I67" i="13" s="1"/>
  <c r="N522" i="18" l="1"/>
  <c r="N525" i="18" s="1"/>
  <c r="N527" i="18" s="1"/>
  <c r="N479" i="18"/>
  <c r="M485" i="18"/>
  <c r="M429" i="18"/>
  <c r="N423" i="18"/>
  <c r="N317" i="18"/>
  <c r="N275" i="18"/>
  <c r="N254" i="18"/>
  <c r="M260" i="18"/>
  <c r="N244" i="18"/>
  <c r="N246" i="18" s="1"/>
  <c r="N185" i="18"/>
  <c r="N188" i="18" s="1"/>
  <c r="N101" i="18"/>
  <c r="N104" i="18" s="1"/>
  <c r="N106" i="18" s="1"/>
  <c r="N73" i="18"/>
  <c r="N76" i="18" s="1"/>
  <c r="N78" i="18" s="1"/>
  <c r="N396" i="18"/>
  <c r="N399" i="18" s="1"/>
  <c r="N87" i="18"/>
  <c r="N90" i="18" s="1"/>
  <c r="N569" i="18"/>
  <c r="N541" i="18"/>
  <c r="N513" i="18"/>
  <c r="N415" i="18"/>
  <c r="N387" i="18"/>
  <c r="N340" i="18"/>
  <c r="N343" i="18" s="1"/>
  <c r="N331" i="18"/>
  <c r="N303" i="18"/>
  <c r="N226" i="18"/>
  <c r="M232" i="18"/>
  <c r="N218" i="18"/>
  <c r="N199" i="18"/>
  <c r="N202" i="18" s="1"/>
  <c r="N176" i="18"/>
  <c r="N148" i="18"/>
  <c r="N129" i="18"/>
  <c r="N132" i="18" s="1"/>
  <c r="L592" i="18"/>
  <c r="J61" i="13" s="1"/>
  <c r="J72" i="13" s="1"/>
  <c r="N494" i="18"/>
  <c r="N497" i="18" s="1"/>
  <c r="N550" i="18"/>
  <c r="N553" i="18" s="1"/>
  <c r="N578" i="18"/>
  <c r="N581" i="18" s="1"/>
  <c r="N466" i="18"/>
  <c r="N469" i="18" s="1"/>
  <c r="N438" i="18"/>
  <c r="N441" i="18" s="1"/>
  <c r="M58" i="18"/>
  <c r="N114" i="18"/>
  <c r="M120" i="18"/>
  <c r="N480" i="18" l="1"/>
  <c r="N483" i="18" s="1"/>
  <c r="N485" i="18" s="1"/>
  <c r="N424" i="18"/>
  <c r="N427" i="18" s="1"/>
  <c r="N429" i="18" s="1"/>
  <c r="N401" i="18"/>
  <c r="N255" i="18"/>
  <c r="N258" i="18" s="1"/>
  <c r="N260" i="18" s="1"/>
  <c r="N190" i="18"/>
  <c r="N92" i="18"/>
  <c r="N583" i="18"/>
  <c r="N499" i="18"/>
  <c r="N471" i="18"/>
  <c r="N443" i="18"/>
  <c r="N345" i="18"/>
  <c r="N227" i="18"/>
  <c r="N230" i="18" s="1"/>
  <c r="N204" i="18"/>
  <c r="N134" i="18"/>
  <c r="L64" i="18"/>
  <c r="L598" i="18" s="1"/>
  <c r="J67" i="13" s="1"/>
  <c r="H14" i="14"/>
  <c r="H26" i="14" s="1"/>
  <c r="N594" i="18"/>
  <c r="L63" i="13" s="1"/>
  <c r="L74" i="13" s="1"/>
  <c r="N555" i="18"/>
  <c r="L597" i="18"/>
  <c r="J66" i="13" s="1"/>
  <c r="M591" i="18"/>
  <c r="K60" i="13" s="1"/>
  <c r="M59" i="18"/>
  <c r="M62" i="18" s="1"/>
  <c r="N115" i="18"/>
  <c r="N118" i="18" s="1"/>
  <c r="N232" i="18" l="1"/>
  <c r="M592" i="18"/>
  <c r="K61" i="13" s="1"/>
  <c r="K72" i="13" s="1"/>
  <c r="N120" i="18"/>
  <c r="I14" i="14" l="1"/>
  <c r="I26" i="14" s="1"/>
  <c r="M597" i="18"/>
  <c r="K66" i="13" s="1"/>
  <c r="M64" i="18"/>
  <c r="N58" i="18"/>
  <c r="N591" i="18" l="1"/>
  <c r="L60" i="13" s="1"/>
  <c r="N59" i="18"/>
  <c r="N62" i="18" s="1"/>
  <c r="M598" i="18"/>
  <c r="K67" i="13" s="1"/>
  <c r="N592" i="18" l="1"/>
  <c r="L61" i="13" s="1"/>
  <c r="L72" i="13" s="1"/>
  <c r="J14" i="14" l="1"/>
  <c r="J26" i="14" s="1"/>
  <c r="N597" i="18"/>
  <c r="L66" i="13" s="1"/>
  <c r="N64" i="18"/>
  <c r="N598" i="18" l="1"/>
  <c r="L67" i="13" s="1"/>
  <c r="I42" i="19" l="1"/>
  <c r="J42" i="19" l="1"/>
  <c r="K42" i="19" l="1"/>
  <c r="L42" i="19" l="1"/>
  <c r="M42" i="19" l="1"/>
  <c r="I12" i="19" l="1"/>
  <c r="I13" i="19" l="1"/>
  <c r="I14" i="19" l="1"/>
  <c r="I18" i="19" l="1"/>
  <c r="I21" i="19" s="1"/>
  <c r="I15" i="19" l="1"/>
  <c r="J12" i="19" s="1"/>
  <c r="J13" i="19" s="1"/>
  <c r="J17" i="19"/>
  <c r="I23" i="19" l="1"/>
  <c r="J14" i="19"/>
  <c r="J15" i="19" s="1"/>
  <c r="J18" i="19" l="1"/>
  <c r="J21" i="19" s="1"/>
  <c r="J23" i="19" s="1"/>
  <c r="K12" i="19"/>
  <c r="K17" i="19" l="1"/>
  <c r="K13" i="19"/>
  <c r="K14" i="19" l="1"/>
  <c r="K15" i="19" s="1"/>
  <c r="L12" i="19" l="1"/>
  <c r="K18" i="19"/>
  <c r="K21" i="19" s="1"/>
  <c r="K23" i="19" s="1"/>
  <c r="L13" i="19" l="1"/>
  <c r="L14" i="19" s="1"/>
  <c r="L15" i="19" s="1"/>
  <c r="M12" i="19" s="1"/>
  <c r="L17" i="19"/>
  <c r="L18" i="19" l="1"/>
  <c r="L21" i="19" s="1"/>
  <c r="L23" i="19" s="1"/>
  <c r="M13" i="19"/>
  <c r="M14" i="19" l="1"/>
  <c r="M15" i="19" s="1"/>
  <c r="M17" i="19"/>
  <c r="M18" i="19" l="1"/>
  <c r="M21" i="19" s="1"/>
  <c r="M23" i="19" l="1"/>
  <c r="H48" i="19"/>
  <c r="I26" i="19"/>
  <c r="G78" i="13" l="1"/>
  <c r="E19" i="6" s="1"/>
  <c r="I41" i="19"/>
  <c r="I43" i="19" s="1"/>
  <c r="I28" i="19"/>
  <c r="H45" i="19"/>
  <c r="D11" i="2" l="1"/>
  <c r="I44" i="19"/>
  <c r="E45" i="6"/>
  <c r="E48" i="6" s="1"/>
  <c r="I29" i="19"/>
  <c r="I33" i="19" s="1"/>
  <c r="F16" i="14" l="1"/>
  <c r="F21" i="14" s="1"/>
  <c r="G10" i="14" s="1"/>
  <c r="F8" i="12"/>
  <c r="D12" i="2"/>
  <c r="E10" i="1" l="1"/>
  <c r="E13" i="1" s="1"/>
  <c r="F32" i="12"/>
  <c r="I30" i="19"/>
  <c r="I36" i="19"/>
  <c r="I38" i="19" s="1"/>
  <c r="I53" i="19" s="1"/>
  <c r="I48" i="19"/>
  <c r="F28" i="14"/>
  <c r="F34" i="14" s="1"/>
  <c r="F23" i="1" s="1"/>
  <c r="G12" i="14"/>
  <c r="H78" i="13"/>
  <c r="F19" i="6" s="1"/>
  <c r="E11" i="2" s="1"/>
  <c r="E12" i="2" s="1"/>
  <c r="E24" i="1" l="1"/>
  <c r="E26" i="1" s="1"/>
  <c r="E38" i="6" s="1"/>
  <c r="J26" i="19"/>
  <c r="I45" i="19"/>
  <c r="I51" i="19"/>
  <c r="J32" i="19"/>
  <c r="G30" i="14"/>
  <c r="D27" i="2" l="1"/>
  <c r="E31" i="1" s="1"/>
  <c r="E40" i="6"/>
  <c r="F17" i="6" s="1"/>
  <c r="F45" i="6" s="1"/>
  <c r="F48" i="6" s="1"/>
  <c r="D20" i="2"/>
  <c r="J41" i="19"/>
  <c r="J43" i="19" s="1"/>
  <c r="J28" i="19"/>
  <c r="J47" i="19"/>
  <c r="G8" i="12"/>
  <c r="D28" i="2" l="1"/>
  <c r="G32" i="12"/>
  <c r="F10" i="1"/>
  <c r="F13" i="1" s="1"/>
  <c r="F24" i="1" s="1"/>
  <c r="J29" i="19"/>
  <c r="J30" i="19" s="1"/>
  <c r="K26" i="19" s="1"/>
  <c r="J44" i="19"/>
  <c r="F26" i="1" l="1"/>
  <c r="F38" i="6" s="1"/>
  <c r="J33" i="19"/>
  <c r="G16" i="14" s="1"/>
  <c r="J45" i="19"/>
  <c r="K28" i="19"/>
  <c r="K41" i="19"/>
  <c r="K43" i="19" s="1"/>
  <c r="E20" i="2" l="1"/>
  <c r="E27" i="2"/>
  <c r="F31" i="1" s="1"/>
  <c r="F40" i="6"/>
  <c r="G17" i="6" s="1"/>
  <c r="J48" i="19"/>
  <c r="J36" i="19"/>
  <c r="J38" i="19" s="1"/>
  <c r="J53" i="19" s="1"/>
  <c r="K29" i="19"/>
  <c r="K30" i="19" s="1"/>
  <c r="L26" i="19" s="1"/>
  <c r="I78" i="13"/>
  <c r="G19" i="6" s="1"/>
  <c r="F11" i="2" s="1"/>
  <c r="F12" i="2" s="1"/>
  <c r="K44" i="19"/>
  <c r="G28" i="14"/>
  <c r="G34" i="14" s="1"/>
  <c r="G23" i="1" s="1"/>
  <c r="G21" i="14"/>
  <c r="H10" i="14" s="1"/>
  <c r="H12" i="14" s="1"/>
  <c r="H30" i="14" s="1"/>
  <c r="K32" i="19" l="1"/>
  <c r="K33" i="19" s="1"/>
  <c r="J51" i="19"/>
  <c r="E28" i="2"/>
  <c r="K45" i="19"/>
  <c r="K47" i="19"/>
  <c r="K36" i="19"/>
  <c r="L28" i="19"/>
  <c r="L41" i="19"/>
  <c r="L43" i="19" s="1"/>
  <c r="G45" i="6"/>
  <c r="G48" i="6" s="1"/>
  <c r="L29" i="19" l="1"/>
  <c r="L30" i="19" s="1"/>
  <c r="M26" i="19" s="1"/>
  <c r="M28" i="19" s="1"/>
  <c r="H8" i="12"/>
  <c r="L44" i="19"/>
  <c r="K38" i="19"/>
  <c r="K53" i="19" s="1"/>
  <c r="K51" i="19"/>
  <c r="L32" i="19"/>
  <c r="H16" i="14"/>
  <c r="K48" i="19"/>
  <c r="H32" i="12" l="1"/>
  <c r="G10" i="1"/>
  <c r="G13" i="1" s="1"/>
  <c r="L33" i="19"/>
  <c r="M41" i="19"/>
  <c r="M43" i="19" s="1"/>
  <c r="M44" i="19" s="1"/>
  <c r="L45" i="19"/>
  <c r="L47" i="19"/>
  <c r="J78" i="13"/>
  <c r="H19" i="6" s="1"/>
  <c r="G11" i="2" s="1"/>
  <c r="G12" i="2" s="1"/>
  <c r="H28" i="14"/>
  <c r="H34" i="14" s="1"/>
  <c r="H23" i="1" s="1"/>
  <c r="H21" i="14"/>
  <c r="I10" i="14" s="1"/>
  <c r="M29" i="19"/>
  <c r="M30" i="19" s="1"/>
  <c r="G24" i="1" l="1"/>
  <c r="G26" i="1" s="1"/>
  <c r="G38" i="6" s="1"/>
  <c r="I12" i="14"/>
  <c r="I30" i="14" s="1"/>
  <c r="L48" i="19"/>
  <c r="L36" i="19"/>
  <c r="I16" i="14"/>
  <c r="I28" i="14" s="1"/>
  <c r="M45" i="19"/>
  <c r="F20" i="2" l="1"/>
  <c r="F27" i="2"/>
  <c r="G31" i="1" s="1"/>
  <c r="G40" i="6"/>
  <c r="H17" i="6" s="1"/>
  <c r="H45" i="6" s="1"/>
  <c r="H48" i="6" s="1"/>
  <c r="I34" i="14"/>
  <c r="I23" i="1" s="1"/>
  <c r="I8" i="12"/>
  <c r="K78" i="13"/>
  <c r="I19" i="6" s="1"/>
  <c r="H11" i="2" s="1"/>
  <c r="H12" i="2" s="1"/>
  <c r="L51" i="19"/>
  <c r="L38" i="19"/>
  <c r="L53" i="19" s="1"/>
  <c r="M32" i="19"/>
  <c r="M33" i="19" s="1"/>
  <c r="I21" i="14"/>
  <c r="J10" i="14" s="1"/>
  <c r="J12" i="14" s="1"/>
  <c r="J30" i="14" s="1"/>
  <c r="F28" i="2" l="1"/>
  <c r="I32" i="12"/>
  <c r="H10" i="1"/>
  <c r="H13" i="1" s="1"/>
  <c r="M47" i="19"/>
  <c r="M36" i="19"/>
  <c r="H24" i="1" l="1"/>
  <c r="H26" i="1" s="1"/>
  <c r="H38" i="6" s="1"/>
  <c r="M51" i="19"/>
  <c r="M38" i="19"/>
  <c r="M53" i="19" s="1"/>
  <c r="J16" i="14"/>
  <c r="M48" i="19"/>
  <c r="H40" i="6" l="1"/>
  <c r="I17" i="6" s="1"/>
  <c r="I45" i="6" s="1"/>
  <c r="I48" i="6" s="1"/>
  <c r="G27" i="2"/>
  <c r="G20" i="2"/>
  <c r="G28" i="2" s="1"/>
  <c r="H31" i="1"/>
  <c r="L78" i="13"/>
  <c r="J19" i="6" s="1"/>
  <c r="I11" i="2" s="1"/>
  <c r="I12" i="2" s="1"/>
  <c r="J28" i="14"/>
  <c r="J34" i="14" s="1"/>
  <c r="J23" i="1" s="1"/>
  <c r="J21" i="14"/>
  <c r="J8" i="12"/>
  <c r="J32" i="12" l="1"/>
  <c r="I10" i="1"/>
  <c r="I13" i="1" s="1"/>
  <c r="I24" i="1" l="1"/>
  <c r="I26" i="1" s="1"/>
  <c r="I38" i="6" s="1"/>
  <c r="H27" i="2" l="1"/>
  <c r="H20" i="2"/>
  <c r="I40" i="6"/>
  <c r="J17" i="6" s="1"/>
  <c r="J45" i="6" s="1"/>
  <c r="J48" i="6" s="1"/>
  <c r="K8" i="12"/>
  <c r="H28" i="2" l="1"/>
  <c r="I31" i="1"/>
  <c r="J10" i="1"/>
  <c r="J13" i="1" s="1"/>
  <c r="K32" i="12"/>
  <c r="J24" i="1" l="1"/>
  <c r="J26" i="1" s="1"/>
  <c r="J38" i="6" s="1"/>
  <c r="I27" i="2" l="1"/>
  <c r="J31" i="1" s="1"/>
  <c r="J40" i="6"/>
  <c r="I20" i="2"/>
  <c r="I28" i="2" l="1"/>
</calcChain>
</file>

<file path=xl/sharedStrings.xml><?xml version="1.0" encoding="utf-8"?>
<sst xmlns="http://schemas.openxmlformats.org/spreadsheetml/2006/main" count="962" uniqueCount="339">
  <si>
    <t xml:space="preserve"> </t>
  </si>
  <si>
    <t>Total Ertrag</t>
  </si>
  <si>
    <t>Total Aufwand</t>
  </si>
  <si>
    <t>Nettoinvestitionen</t>
  </si>
  <si>
    <t>Prognose der Belastung</t>
  </si>
  <si>
    <t>Eigenkapital/Bilanzfehlbetrag</t>
  </si>
  <si>
    <t>Finanzvermögen</t>
  </si>
  <si>
    <t>Verwaltungsvermögen</t>
  </si>
  <si>
    <t>PLANBILANZ</t>
  </si>
  <si>
    <t>Aktiven</t>
  </si>
  <si>
    <t>Passiven</t>
  </si>
  <si>
    <t>Total Aktiven</t>
  </si>
  <si>
    <t>Total Passiven</t>
  </si>
  <si>
    <t>Finanzertrag</t>
  </si>
  <si>
    <t>Über-(+) / Unterdeckung (-)</t>
  </si>
  <si>
    <t>WICHTIGSTE ERGEBNISSE</t>
  </si>
  <si>
    <t>RECHNUNGEN</t>
  </si>
  <si>
    <t>BUDGET</t>
  </si>
  <si>
    <t>Aufwand</t>
  </si>
  <si>
    <t>Personalaufwand</t>
  </si>
  <si>
    <t>Durchlaufende Beiträge</t>
  </si>
  <si>
    <t xml:space="preserve">  </t>
  </si>
  <si>
    <t>Ertrag</t>
  </si>
  <si>
    <t>Regalien und Konzessionen</t>
  </si>
  <si>
    <t>Entgelte</t>
  </si>
  <si>
    <t xml:space="preserve">Über-(+) / Unterdeckung (-) </t>
  </si>
  <si>
    <t>Investitionen</t>
  </si>
  <si>
    <t>Schuldzinsen</t>
  </si>
  <si>
    <t>Schuldbestand per 1.1. (zinspflichtig)</t>
  </si>
  <si>
    <t>+ Investitionen</t>
  </si>
  <si>
    <t>./. Abgang / + Zuwachs Darlehen und Beteiligungen VV</t>
  </si>
  <si>
    <t>Entwicklung neues Verwaltungsvermögen</t>
  </si>
  <si>
    <t>Investitionsfolgekosten</t>
  </si>
  <si>
    <t>Total Nettoinvestitionen Verwaltungsvermögen</t>
  </si>
  <si>
    <t>Total Investitionsfolgekosten</t>
  </si>
  <si>
    <t>Abschreibungen Total</t>
  </si>
  <si>
    <t>Total Abschreibungen</t>
  </si>
  <si>
    <t>SCHULDEN / SCHULDZINSEN</t>
  </si>
  <si>
    <t>INVESTITIONSFOLGEKOSTEN NEUES VERWALTUNGSVERMÖGEN</t>
  </si>
  <si>
    <t>Wertberichtigungen Sachanlagen FV</t>
  </si>
  <si>
    <t>Verschiedene Erträge</t>
  </si>
  <si>
    <t>Transferertrag</t>
  </si>
  <si>
    <t>Ausserordentlicher Ertrag</t>
  </si>
  <si>
    <t>Sach- und übriger Betriebsaufwand</t>
  </si>
  <si>
    <t>Abschreibungen Verwaltungsvermögen</t>
  </si>
  <si>
    <t>Finanzaufwand</t>
  </si>
  <si>
    <t>Einlagen in Fonds und Spezialfinanzierungen</t>
  </si>
  <si>
    <t>Transferaufwand</t>
  </si>
  <si>
    <t>Ausserordentlicher Aufwand</t>
  </si>
  <si>
    <t>Fiskalertrag</t>
  </si>
  <si>
    <t>Entnahmen aus Fonds und Spezialfinanzierungen</t>
  </si>
  <si>
    <t>Leitdaten</t>
  </si>
  <si>
    <t>Rechnungsjahr 1</t>
  </si>
  <si>
    <t>Rechnungsjahr 2</t>
  </si>
  <si>
    <t>Rechnungsjahr 3</t>
  </si>
  <si>
    <t xml:space="preserve">Budgetjahr </t>
  </si>
  <si>
    <t>Prognosejahr 1</t>
  </si>
  <si>
    <t>Prognosejahr 2</t>
  </si>
  <si>
    <t>Prognosejahr 3</t>
  </si>
  <si>
    <t>Prognosejahr 4</t>
  </si>
  <si>
    <t>RECHNUNG</t>
  </si>
  <si>
    <t>P R O G N O S E J A H R E</t>
  </si>
  <si>
    <t>Prognosejahr 5</t>
  </si>
  <si>
    <t>Spaltenbezeichnungen</t>
  </si>
  <si>
    <t>Körperschaft</t>
  </si>
  <si>
    <t>Titel</t>
  </si>
  <si>
    <t>Objekt 1</t>
  </si>
  <si>
    <t>Objekt 2</t>
  </si>
  <si>
    <t>Objekt 3</t>
  </si>
  <si>
    <t>Objekt 4</t>
  </si>
  <si>
    <t>Objekt 5</t>
  </si>
  <si>
    <t>Objekt 6</t>
  </si>
  <si>
    <t>Objekt 7</t>
  </si>
  <si>
    <t>Objekt 8</t>
  </si>
  <si>
    <t>Objekt 9</t>
  </si>
  <si>
    <t>Objekt 10</t>
  </si>
  <si>
    <t>Objekt 11</t>
  </si>
  <si>
    <t>Objekt 12</t>
  </si>
  <si>
    <t>Objekt 13</t>
  </si>
  <si>
    <t>Objekt 14</t>
  </si>
  <si>
    <t>Objekt 15</t>
  </si>
  <si>
    <t>Objekt 16</t>
  </si>
  <si>
    <t>Objekt 17</t>
  </si>
  <si>
    <t>Objekt 18</t>
  </si>
  <si>
    <t>Objekt 19</t>
  </si>
  <si>
    <t>Objekt 20</t>
  </si>
  <si>
    <t>Objekt 21</t>
  </si>
  <si>
    <t>Objekt 22</t>
  </si>
  <si>
    <t>Objekt 23</t>
  </si>
  <si>
    <t>Objekt 24</t>
  </si>
  <si>
    <t>Objekt 25</t>
  </si>
  <si>
    <t>Konto HRM 2</t>
  </si>
  <si>
    <t>Anlagekategorie</t>
  </si>
  <si>
    <t>Keine</t>
  </si>
  <si>
    <t>Total Investitionen VV</t>
  </si>
  <si>
    <t>Abschreibungen</t>
  </si>
  <si>
    <t>Investitionen laufendes Jahr</t>
  </si>
  <si>
    <t>Buchwert per 31.12.</t>
  </si>
  <si>
    <t>Bestehende Wertberichtigung per 1.1.</t>
  </si>
  <si>
    <t>Auflösung Wertberichtigung</t>
  </si>
  <si>
    <t>Bestehende Wertberichtigung per 31.12.</t>
  </si>
  <si>
    <t>Ausstehende Wertberichtigung per 31.12.</t>
  </si>
  <si>
    <t>Total Verwaltungsvermögen per 1.1.</t>
  </si>
  <si>
    <t>Total Nettoinvestitionen</t>
  </si>
  <si>
    <t>Total Verwaltungsvermögen per 31.12.</t>
  </si>
  <si>
    <t>Total Wertberichtigungen per 1.1.</t>
  </si>
  <si>
    <t>Total Wertberichtigungen per 31.12.</t>
  </si>
  <si>
    <t>Total ausstehende Wertberichtigungen per 31.12.</t>
  </si>
  <si>
    <t>PROGNOSEJAHRE</t>
  </si>
  <si>
    <t>Gestehungs-kosten netto in Tausend</t>
  </si>
  <si>
    <t>Art Ge-schäftsvorfall</t>
  </si>
  <si>
    <t>Kaufjahr Jahr Ausführ-ungsbeginn</t>
  </si>
  <si>
    <t>Inbetrieb-nahme</t>
  </si>
  <si>
    <t>Nutzungs-dauer</t>
  </si>
  <si>
    <t>Total Auflösung Wertberichtigungen</t>
  </si>
  <si>
    <t>Buchwert per 31.12. abschreibungspflichtig</t>
  </si>
  <si>
    <t>Total planmässige Abschreibungen HRM2</t>
  </si>
  <si>
    <t>Total ausserplanmässige Abschreibungen HRM 2</t>
  </si>
  <si>
    <t>Interne Verrechnungen</t>
  </si>
  <si>
    <t>Verwaltungsvermögen netto vor Abschreibungen</t>
  </si>
  <si>
    <t>108XXX.01</t>
  </si>
  <si>
    <t>108XXX.02</t>
  </si>
  <si>
    <t>108XXX.03</t>
  </si>
  <si>
    <t>108XXX.04</t>
  </si>
  <si>
    <t>108XXX.05</t>
  </si>
  <si>
    <t>108XXX.06</t>
  </si>
  <si>
    <t>108XXX.07</t>
  </si>
  <si>
    <t>108XXX.08</t>
  </si>
  <si>
    <t>108XXX.09</t>
  </si>
  <si>
    <t>108XXX.10</t>
  </si>
  <si>
    <t>108XXX.11</t>
  </si>
  <si>
    <t>108XXX.12</t>
  </si>
  <si>
    <t>108XXX.13</t>
  </si>
  <si>
    <t>108XXX.14</t>
  </si>
  <si>
    <t>108XXX.15</t>
  </si>
  <si>
    <t>108XXX.16</t>
  </si>
  <si>
    <t>108XXX.17</t>
  </si>
  <si>
    <t>108XXX.18</t>
  </si>
  <si>
    <t>108XXX.19</t>
  </si>
  <si>
    <t>./. Abgang / + Zuwachs Anlagen FV Liegenschaften</t>
  </si>
  <si>
    <t>./. Abgang / + Zuwachs Anlagen FV andere</t>
  </si>
  <si>
    <t>Einführung HRM2</t>
  </si>
  <si>
    <t>Abschreibungen linear ab Einführung HRM2</t>
  </si>
  <si>
    <t>Objekt 26</t>
  </si>
  <si>
    <t>Objekt 27</t>
  </si>
  <si>
    <t>Objekt 28</t>
  </si>
  <si>
    <t>Objekt 29</t>
  </si>
  <si>
    <t>Objekt 30</t>
  </si>
  <si>
    <t>Objekt 31</t>
  </si>
  <si>
    <t>Objekt 32</t>
  </si>
  <si>
    <t>Objekt 33</t>
  </si>
  <si>
    <t>146XXX.01</t>
  </si>
  <si>
    <t>146XXX.02</t>
  </si>
  <si>
    <t>146XXX.03</t>
  </si>
  <si>
    <t>146XXX.04</t>
  </si>
  <si>
    <t>146XXX.05</t>
  </si>
  <si>
    <t>Investitionsbeitrag 1</t>
  </si>
  <si>
    <t>Investitionsbeitrag 2</t>
  </si>
  <si>
    <t>Investitionsbeitrag 3</t>
  </si>
  <si>
    <t>Investitionsbeitrag 4</t>
  </si>
  <si>
    <t>Investitionsbeitrag 5</t>
  </si>
  <si>
    <t>14XXX.05</t>
  </si>
  <si>
    <t>14XXX.06</t>
  </si>
  <si>
    <t>14XXX.07</t>
  </si>
  <si>
    <t>14XXX.08</t>
  </si>
  <si>
    <t>14XXX.09</t>
  </si>
  <si>
    <t>14XXX.11</t>
  </si>
  <si>
    <t>14XXX.12</t>
  </si>
  <si>
    <t>14XXX.13</t>
  </si>
  <si>
    <t>14XXX.14</t>
  </si>
  <si>
    <t>14XXX.15</t>
  </si>
  <si>
    <t>14XXX.16</t>
  </si>
  <si>
    <t>14XXX.17</t>
  </si>
  <si>
    <t>14XXX.01</t>
  </si>
  <si>
    <t>14XXX.02</t>
  </si>
  <si>
    <t>14XXX.03</t>
  </si>
  <si>
    <t>14XXX.04</t>
  </si>
  <si>
    <t>14XXX.10</t>
  </si>
  <si>
    <t>14XXX.18</t>
  </si>
  <si>
    <t>14XXX.19</t>
  </si>
  <si>
    <t>14XXX.20</t>
  </si>
  <si>
    <t>14XXX.21</t>
  </si>
  <si>
    <t>14XXX.22</t>
  </si>
  <si>
    <t>14XXX.23</t>
  </si>
  <si>
    <t>14XXX.24</t>
  </si>
  <si>
    <t>14XXX.25</t>
  </si>
  <si>
    <t>14XXX.26</t>
  </si>
  <si>
    <t>14XXX.27</t>
  </si>
  <si>
    <t>14XXX.28</t>
  </si>
  <si>
    <t>Total planmässige Abschreibungen Sachgruppe 33</t>
  </si>
  <si>
    <t>Total ausserplanmässige Abschreibungen Sachgruppe 33</t>
  </si>
  <si>
    <t>Total planmässige Abschreibungen Sachgruppe 366</t>
  </si>
  <si>
    <t>Total ausserplanmässige Abschreibungen Sachgruppe 366</t>
  </si>
  <si>
    <t xml:space="preserve">Verwaltungsvermögen netto per 31.12. </t>
  </si>
  <si>
    <t>Laufende Verbindlichkeiten</t>
  </si>
  <si>
    <t>Kurzfristige Rückstellungen</t>
  </si>
  <si>
    <t>Langfristige Rückstellungen</t>
  </si>
  <si>
    <t>Passive Rechnungsabgrenzungen</t>
  </si>
  <si>
    <t>Verbindlichkeiten gegenüber Spezialfinanzeriungen und Fonds im Fremdkapital</t>
  </si>
  <si>
    <t>Verpflichtungen (+) bzw. Vorschüsse (-) Spezialfinanzierungen im Eigenkapital</t>
  </si>
  <si>
    <t>Vorfinanzierungen</t>
  </si>
  <si>
    <t>Neubewertungsreserve Finanzvermögen</t>
  </si>
  <si>
    <t>Total ausserplanmässige Sachgruppe 33</t>
  </si>
  <si>
    <t>Planmässige Abschreibungen Sachgruppe 33</t>
  </si>
  <si>
    <t>Ausserplanmässige Abschreibungen Sachgruppe 33</t>
  </si>
  <si>
    <t>Planmässige Abschreibungen Sachgruppe 366</t>
  </si>
  <si>
    <t>Ausserplanmässige Abschreibungen Sachgruppe 366</t>
  </si>
  <si>
    <t>Darlehen 1, zinspflichtig</t>
  </si>
  <si>
    <t>Schulden per 1.1.</t>
  </si>
  <si>
    <t>Zinssatz</t>
  </si>
  <si>
    <t>Amortisation</t>
  </si>
  <si>
    <t>Bestand per 31.12.</t>
  </si>
  <si>
    <t>Zins auf durchschnittlichem Bestand</t>
  </si>
  <si>
    <t>Darlehen 2, zinspflichtig</t>
  </si>
  <si>
    <t>Darlehen 3, zinspflichtig</t>
  </si>
  <si>
    <t>Darlehen 4, zinspflichtig</t>
  </si>
  <si>
    <t>Darlehen 5, zinspflichtig</t>
  </si>
  <si>
    <t>Darlehen 6, zinspflichtig</t>
  </si>
  <si>
    <t>Darlehen 7, zinspflichtig</t>
  </si>
  <si>
    <t>Darlehen 8, zinspflichtig</t>
  </si>
  <si>
    <t>Darlehen 9, zinspflichtig</t>
  </si>
  <si>
    <t>Darlehen 10, zinspflichtig</t>
  </si>
  <si>
    <t>Darlehen 11, nicht zinspflichtig</t>
  </si>
  <si>
    <t>Darlehen 12, nicht zinspflichtig</t>
  </si>
  <si>
    <t>Darlehen 13, nicht zinspflichtig</t>
  </si>
  <si>
    <t>Darlehen 14, nicht zinspflichtig</t>
  </si>
  <si>
    <t>Darlehen 15, nicht zinspflichtig</t>
  </si>
  <si>
    <t>Total Bestand 1.1. alte Schulden</t>
  </si>
  <si>
    <t>Amortisationen</t>
  </si>
  <si>
    <t>Total Bestand 31.12. alte Schulden</t>
  </si>
  <si>
    <t>Total Zinsen</t>
  </si>
  <si>
    <t>Bestehende Schulden per 1.1. (Aufnahme vor Budgetjahr)</t>
  </si>
  <si>
    <t xml:space="preserve">Bestand alte Schulden per 1.1. </t>
  </si>
  <si>
    <t>Bestand alte Schulden per 31.12.</t>
  </si>
  <si>
    <t>Finanzierung Neuinvestitionen ab Budgetjahr</t>
  </si>
  <si>
    <t>Schuldzinssatz Finanzierung Neuinvestitionen ab Budgetjahr</t>
  </si>
  <si>
    <t>Schuldzinsen Finanzierung Neuinvestitionen ab Budgetjahr</t>
  </si>
  <si>
    <t>Schuldzinsen bestehende Schulden, Aufnahme vor Budgetjahr</t>
  </si>
  <si>
    <t>Total Schuldzinsen</t>
  </si>
  <si>
    <t>+ Amortisation bestehende Schulden</t>
  </si>
  <si>
    <t>Bilanzüberschuss/-fehlbetrag</t>
  </si>
  <si>
    <t>Kumulierte neue Schulden per 31.12.</t>
  </si>
  <si>
    <t>Abschrei-bungssatz</t>
  </si>
  <si>
    <t>Darlehen 16, nicht zinspflichtig</t>
  </si>
  <si>
    <t>Prognose Erfolgsrechnung</t>
  </si>
  <si>
    <t>Handlungsspielraum der Erfolgsrechnung</t>
  </si>
  <si>
    <t>ERFOLGSRECHNUNG NACH SACHGRUPPEN</t>
  </si>
  <si>
    <t xml:space="preserve">ENTWICKLUNG DER ALTEN SCHULDEN </t>
  </si>
  <si>
    <t>Abschreibungssatz</t>
  </si>
  <si>
    <t>Darlehen 17, nicht zinspflichtig</t>
  </si>
  <si>
    <t>Abschreibungs-satz</t>
  </si>
  <si>
    <t xml:space="preserve">Verwaltungsvermögen netto per 1.1. </t>
  </si>
  <si>
    <t>Bestehendes Verwaltungsvermögen per 31.12. vor Abschreibungen</t>
  </si>
  <si>
    <t>Bestehendes Verwaltungsvermögen per 31.12. nach Abschreibungen</t>
  </si>
  <si>
    <t>Abschreibungen bestehendes Verwaltungsvermögen</t>
  </si>
  <si>
    <t>Entwicklung Bilanzüberschuss (+) / -fehlbetrag (-)</t>
  </si>
  <si>
    <t>INVESTITIONEN UND ABSCHREIBUNGEN EXCL. DARLEHEN UND BETEILIGUNGEN</t>
  </si>
  <si>
    <t>Restkosten/-einnahmen Investitionen vor Einführung HRM2</t>
  </si>
  <si>
    <t>INVESTITIONSPLANUNG VERWALTUNGSVERMÖGEN EXCL. DARLEHEN UND BETEILIGUNGEN BIS EINFÜHRUNG HRM2</t>
  </si>
  <si>
    <t>INVESTITIONSPLANUNG VERWALTUNGSVERMÖGEN EXCL. DARLEHEN UND BETEILIGUNGEN AB EINFÜHRUNG HRM2</t>
  </si>
  <si>
    <t>DARLEHEN UND BETEILIGUNGEN VERWALTUNGSVERMÖGEN</t>
  </si>
  <si>
    <t xml:space="preserve">Konto HRM </t>
  </si>
  <si>
    <t>Objektbezeichnung</t>
  </si>
  <si>
    <t>Abschreibungs-dauer bestehendes Verwaltungs-vermögen ab Einführung HRM2 (Jahre)</t>
  </si>
  <si>
    <t>Total Investitionen Darlehen und Beteiligungen</t>
  </si>
  <si>
    <t xml:space="preserve">Buchwert per 1.1. </t>
  </si>
  <si>
    <t>Bestehendes VV Darlehen und Beteiligungen per 31.12.</t>
  </si>
  <si>
    <t xml:space="preserve">Kaufjahr </t>
  </si>
  <si>
    <t>ANLAGEPLANUNG FINANZVERMÖGEN</t>
  </si>
  <si>
    <t>Buchwert/Wert Anlagen im Bau per 1.1.</t>
  </si>
  <si>
    <t>Anlagekosten laufendes Jahr</t>
  </si>
  <si>
    <t>Total Sachanlagen Finanzvermögen per 1.1.</t>
  </si>
  <si>
    <t>Total Anlagekosten laufendes Jahr</t>
  </si>
  <si>
    <t>abzüglich Rückzahlungen/Verkauf</t>
  </si>
  <si>
    <t>108XXX.XX</t>
  </si>
  <si>
    <t>Neuinvestitionen bis letztes Jahr vor Einführung HRM2</t>
  </si>
  <si>
    <t>Total bestehendes Verwaltungsvermögen excl. Darlehen und Beteiligungen</t>
  </si>
  <si>
    <t>Investitionen netto inkl. Darlehen und Beteiligungen</t>
  </si>
  <si>
    <t xml:space="preserve">Total Abschreibungen Restkosten/-einnahmen Investitionen vor Einführung HRM2 </t>
  </si>
  <si>
    <t>108XXX.20</t>
  </si>
  <si>
    <t>108XXX.21</t>
  </si>
  <si>
    <t>108XXX.22</t>
  </si>
  <si>
    <t>108XXX.23</t>
  </si>
  <si>
    <t>108XXX.24</t>
  </si>
  <si>
    <t>108XXX.25</t>
  </si>
  <si>
    <t>Total Anlagekosten neu Finanzvermögen</t>
  </si>
  <si>
    <t>Anlagekosten neu</t>
  </si>
  <si>
    <t>Bestehende bilanzierte Anlagekosten</t>
  </si>
  <si>
    <t>Verkaufserlös pro Objekt bis bilanzierte Anlagekosten</t>
  </si>
  <si>
    <t>Übertrag in Verwaltungsvermögen</t>
  </si>
  <si>
    <t>Total bilanzierte Anlagekosten Finanzvermögen</t>
  </si>
  <si>
    <t>Total Anlagekosten bestehende Sachanlagen Finanzvermögen</t>
  </si>
  <si>
    <t>Total Anlagekosten neu Sachanlagen Finanzvermögen</t>
  </si>
  <si>
    <t>Total Buchwert Sachanlagen Finanzvermögen per 31.12.</t>
  </si>
  <si>
    <t>Total Verkaufserlöse bis bilanzierte Anlagekosten pro Objekt</t>
  </si>
  <si>
    <t>Total Überträge in Verwaltungsvermögen</t>
  </si>
  <si>
    <t>Total bestehende Wertberichtigungen per 1.1.</t>
  </si>
  <si>
    <t>Total bestehende Wertberichtigungen per 31.12.</t>
  </si>
  <si>
    <t>Kirchgemeinde Muster</t>
  </si>
  <si>
    <t>Finanzplan 2018 - 2022</t>
  </si>
  <si>
    <t>Wertberichtigungen</t>
  </si>
  <si>
    <t>Finanzpolitische Rerserve</t>
  </si>
  <si>
    <t>Kurzfristige Finanzverbindlichkeiten</t>
  </si>
  <si>
    <t>Langfristige Finanzverbindlichkeiten</t>
  </si>
  <si>
    <t>Total Wertberichtigungenen per 31.12.</t>
  </si>
  <si>
    <t>Bestehende Wertberichtigungen per 1.1.</t>
  </si>
  <si>
    <t>Auflösung Wertberichtigungen</t>
  </si>
  <si>
    <t>Bestehende Wertberichtigungen per 31.12.</t>
  </si>
  <si>
    <t>Ausstehende Wertberichtigungen per 31.12.</t>
  </si>
  <si>
    <t>./. Wertberichtigung Darlehen VV (SG  364X)</t>
  </si>
  <si>
    <t>./. Wertberichtigung Beteiligungen VV (SG 365X)</t>
  </si>
  <si>
    <t>./. Wertberichtigung Anlagen FV Liegenschaften (SG 3411, 3440))</t>
  </si>
  <si>
    <t>+ Passive Rechnungsabgrenzungen (Herabsetzung)/./.Erhöhung (Bilanzgruppe 204X)</t>
  </si>
  <si>
    <t>+ Kurzfristige Rückstellungen (Herabsetzung)/./. Erhöhung (Bilanzgruppe 205X)</t>
  </si>
  <si>
    <t>+ Langfristige Rückstellungen (Herabsetzung)/./. Erhöhung (Bilanzgruppe 208X)</t>
  </si>
  <si>
    <t>./. Einlagen in Fonds und Spezialfinanzierungen FK (SG 350X)</t>
  </si>
  <si>
    <t>+ Entnahmen aus Fonds und Spezialfinanzierungen FK (SG 450X)</t>
  </si>
  <si>
    <t>./. Einlagen in Fonds und Spezialfinanzierungen EK (SG 351X)</t>
  </si>
  <si>
    <t>+ Entnahmen aus Fonds und Spezialfinanzierungen EK (SG 451X)</t>
  </si>
  <si>
    <t>+ Entnahme Neubewertungsreserve/./. Erhöhung (SG 3896, 4896))</t>
  </si>
  <si>
    <t>+ Vorfinanzierungen (Herabsetzung)/./. Erhöhung (SG 3893, 4893)</t>
  </si>
  <si>
    <t>./. Finanzierung durch Flüssige Mittel (Abnahme Bilanzgrupe100)</t>
  </si>
  <si>
    <t>./. Überdeckung / + Unterdeckung der Erfolgsrechnung</t>
  </si>
  <si>
    <t>./. Abschreibungen VV (SG 33X,366)</t>
  </si>
  <si>
    <t>Finanzaufwand (SG 340X)</t>
  </si>
  <si>
    <t>Personalaufwand (SG 30XX)</t>
  </si>
  <si>
    <t>Sach- und übriger Betriebsaufwand (SG 31XX)</t>
  </si>
  <si>
    <t>Total Wertberichtigungen Darlehen und Beteiligungen</t>
  </si>
  <si>
    <t>Bestehendes Verwaltungsvermögen excl. Darlehen und Beteiligungen</t>
  </si>
  <si>
    <t>Abschreibungen übrige Verwaltungsvermögen</t>
  </si>
  <si>
    <t>Total Wertberichtigungen Sachanlagen FV</t>
  </si>
  <si>
    <t>Bestehendes Verwaltungsvermögen Darlehen und Beteiligungen</t>
  </si>
  <si>
    <t>abzüglich Wertberichtigungen Beteiligungen</t>
  </si>
  <si>
    <t>abzüglich Wertberichtigungen Darlehen</t>
  </si>
  <si>
    <t>./. Wertberichtigung Anlagen FV andere (SG 34XX)</t>
  </si>
  <si>
    <t>Beträge in 1'000</t>
  </si>
  <si>
    <t xml:space="preserve">Gestehungs-kosten netto </t>
  </si>
  <si>
    <t>Total Abschreibungen VV HRM1</t>
  </si>
  <si>
    <t xml:space="preserve">Investitionsfolgekosten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</si>
</sst>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%"/>
    <numFmt numFmtId="166" formatCode="#,##0_);\(#,##0\)"/>
    <numFmt numFmtId="167" formatCode="0.000%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22"/>
        <bgColor indexed="22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lightGray"/>
    </fill>
    <fill>
      <patternFill patternType="lightGray">
        <bgColor theme="1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37" fontId="5" fillId="0" borderId="0"/>
    <xf numFmtId="0" fontId="2" fillId="0" borderId="0"/>
    <xf numFmtId="0" fontId="3" fillId="0" borderId="0"/>
    <xf numFmtId="0" fontId="1" fillId="0" borderId="0"/>
  </cellStyleXfs>
  <cellXfs count="464">
    <xf numFmtId="0" fontId="0" fillId="0" borderId="0" xfId="0"/>
    <xf numFmtId="37" fontId="6" fillId="0" borderId="0" xfId="1" applyFont="1" applyAlignment="1">
      <alignment vertical="center"/>
    </xf>
    <xf numFmtId="37" fontId="6" fillId="0" borderId="0" xfId="1" applyFont="1"/>
    <xf numFmtId="37" fontId="5" fillId="0" borderId="0" xfId="1"/>
    <xf numFmtId="37" fontId="6" fillId="0" borderId="0" xfId="1" applyFont="1" applyAlignment="1" applyProtection="1">
      <alignment vertical="center"/>
    </xf>
    <xf numFmtId="164" fontId="6" fillId="0" borderId="0" xfId="1" applyNumberFormat="1" applyFont="1" applyAlignment="1" applyProtection="1">
      <alignment vertical="center"/>
    </xf>
    <xf numFmtId="164" fontId="6" fillId="0" borderId="0" xfId="1" applyNumberFormat="1" applyFont="1" applyAlignment="1">
      <alignment vertical="center"/>
    </xf>
    <xf numFmtId="37" fontId="7" fillId="0" borderId="0" xfId="1" applyFont="1" applyAlignment="1">
      <alignment vertical="center"/>
    </xf>
    <xf numFmtId="37" fontId="7" fillId="0" borderId="0" xfId="1" applyFont="1"/>
    <xf numFmtId="164" fontId="9" fillId="0" borderId="0" xfId="1" applyNumberFormat="1" applyFont="1" applyAlignment="1">
      <alignment vertical="center"/>
    </xf>
    <xf numFmtId="164" fontId="6" fillId="0" borderId="0" xfId="1" applyNumberFormat="1" applyFont="1"/>
    <xf numFmtId="164" fontId="5" fillId="0" borderId="0" xfId="1" applyNumberFormat="1"/>
    <xf numFmtId="37" fontId="9" fillId="0" borderId="0" xfId="1" applyFont="1"/>
    <xf numFmtId="37" fontId="11" fillId="0" borderId="0" xfId="1" applyFont="1"/>
    <xf numFmtId="37" fontId="9" fillId="0" borderId="0" xfId="1" applyFont="1" applyAlignment="1">
      <alignment vertical="center"/>
    </xf>
    <xf numFmtId="37" fontId="12" fillId="0" borderId="0" xfId="1" applyFont="1" applyAlignment="1">
      <alignment vertical="center"/>
    </xf>
    <xf numFmtId="37" fontId="9" fillId="0" borderId="0" xfId="1" applyFont="1" applyAlignment="1" applyProtection="1">
      <alignment vertical="center"/>
    </xf>
    <xf numFmtId="164" fontId="9" fillId="0" borderId="0" xfId="1" applyNumberFormat="1" applyFont="1" applyAlignment="1" applyProtection="1">
      <alignment vertical="center"/>
    </xf>
    <xf numFmtId="164" fontId="12" fillId="0" borderId="0" xfId="1" applyNumberFormat="1" applyFont="1" applyAlignment="1">
      <alignment vertical="center"/>
    </xf>
    <xf numFmtId="37" fontId="13" fillId="0" borderId="0" xfId="1" applyFont="1" applyAlignment="1">
      <alignment vertical="center"/>
    </xf>
    <xf numFmtId="37" fontId="6" fillId="0" borderId="0" xfId="1" applyNumberFormat="1" applyFont="1" applyAlignment="1" applyProtection="1">
      <alignment horizontal="left" vertical="center"/>
    </xf>
    <xf numFmtId="37" fontId="14" fillId="0" borderId="12" xfId="1" applyNumberFormat="1" applyFont="1" applyBorder="1" applyAlignment="1" applyProtection="1">
      <alignment horizontal="left" vertical="center"/>
    </xf>
    <xf numFmtId="164" fontId="14" fillId="0" borderId="12" xfId="1" applyNumberFormat="1" applyFont="1" applyBorder="1" applyAlignment="1" applyProtection="1">
      <alignment vertical="center"/>
    </xf>
    <xf numFmtId="37" fontId="6" fillId="0" borderId="0" xfId="1" applyNumberFormat="1" applyFont="1" applyAlignment="1" applyProtection="1">
      <alignment vertical="center"/>
    </xf>
    <xf numFmtId="0" fontId="12" fillId="0" borderId="0" xfId="0" applyFont="1" applyAlignment="1">
      <alignment vertical="center"/>
    </xf>
    <xf numFmtId="164" fontId="12" fillId="0" borderId="0" xfId="0" applyNumberFormat="1" applyFont="1" applyAlignment="1">
      <alignment vertical="center"/>
    </xf>
    <xf numFmtId="0" fontId="6" fillId="0" borderId="0" xfId="0" applyFont="1"/>
    <xf numFmtId="0" fontId="15" fillId="0" borderId="0" xfId="0" applyFont="1"/>
    <xf numFmtId="164" fontId="6" fillId="0" borderId="0" xfId="0" applyNumberFormat="1" applyFont="1"/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6" fillId="0" borderId="0" xfId="0" quotePrefix="1" applyFont="1" applyAlignment="1">
      <alignment vertical="center"/>
    </xf>
    <xf numFmtId="2" fontId="0" fillId="0" borderId="0" xfId="0" applyNumberFormat="1"/>
    <xf numFmtId="2" fontId="6" fillId="0" borderId="0" xfId="1" applyNumberFormat="1" applyFont="1"/>
    <xf numFmtId="0" fontId="17" fillId="0" borderId="0" xfId="0" applyFont="1"/>
    <xf numFmtId="0" fontId="9" fillId="0" borderId="0" xfId="0" applyFont="1"/>
    <xf numFmtId="0" fontId="18" fillId="0" borderId="0" xfId="0" applyFont="1"/>
    <xf numFmtId="37" fontId="18" fillId="0" borderId="0" xfId="1" applyFont="1"/>
    <xf numFmtId="0" fontId="21" fillId="0" borderId="0" xfId="2" applyFont="1"/>
    <xf numFmtId="3" fontId="21" fillId="0" borderId="0" xfId="2" applyNumberFormat="1" applyFont="1"/>
    <xf numFmtId="0" fontId="21" fillId="0" borderId="0" xfId="2" applyFont="1" applyAlignment="1">
      <alignment horizontal="right"/>
    </xf>
    <xf numFmtId="0" fontId="22" fillId="0" borderId="0" xfId="2" applyFont="1"/>
    <xf numFmtId="0" fontId="23" fillId="0" borderId="0" xfId="2" applyFont="1"/>
    <xf numFmtId="3" fontId="23" fillId="0" borderId="0" xfId="2" applyNumberFormat="1" applyFont="1"/>
    <xf numFmtId="0" fontId="23" fillId="0" borderId="0" xfId="2" applyFont="1" applyAlignment="1">
      <alignment horizontal="right"/>
    </xf>
    <xf numFmtId="2" fontId="23" fillId="2" borderId="0" xfId="2" applyNumberFormat="1" applyFont="1" applyFill="1" applyProtection="1">
      <protection locked="0"/>
    </xf>
    <xf numFmtId="0" fontId="23" fillId="2" borderId="0" xfId="2" applyFont="1" applyFill="1" applyProtection="1">
      <protection locked="0"/>
    </xf>
    <xf numFmtId="3" fontId="23" fillId="2" borderId="0" xfId="2" applyNumberFormat="1" applyFont="1" applyFill="1" applyProtection="1">
      <protection locked="0"/>
    </xf>
    <xf numFmtId="0" fontId="23" fillId="2" borderId="0" xfId="2" applyFont="1" applyFill="1" applyAlignment="1" applyProtection="1">
      <alignment horizontal="right"/>
      <protection locked="0"/>
    </xf>
    <xf numFmtId="0" fontId="23" fillId="2" borderId="0" xfId="2" applyFont="1" applyFill="1" applyAlignment="1" applyProtection="1">
      <protection locked="0"/>
    </xf>
    <xf numFmtId="1" fontId="23" fillId="2" borderId="0" xfId="2" applyNumberFormat="1" applyFont="1" applyFill="1" applyAlignment="1" applyProtection="1">
      <protection locked="0"/>
    </xf>
    <xf numFmtId="164" fontId="23" fillId="2" borderId="0" xfId="2" applyNumberFormat="1" applyFont="1" applyFill="1" applyAlignment="1" applyProtection="1">
      <protection locked="0"/>
    </xf>
    <xf numFmtId="1" fontId="23" fillId="2" borderId="0" xfId="2" applyNumberFormat="1" applyFont="1" applyFill="1" applyProtection="1">
      <protection locked="0"/>
    </xf>
    <xf numFmtId="164" fontId="23" fillId="2" borderId="0" xfId="2" applyNumberFormat="1" applyFont="1" applyFill="1" applyProtection="1">
      <protection locked="0"/>
    </xf>
    <xf numFmtId="0" fontId="23" fillId="2" borderId="0" xfId="2" applyFont="1" applyFill="1" applyAlignment="1" applyProtection="1">
      <alignment vertical="top" wrapText="1"/>
      <protection locked="0"/>
    </xf>
    <xf numFmtId="3" fontId="23" fillId="2" borderId="0" xfId="2" applyNumberFormat="1" applyFont="1" applyFill="1" applyAlignment="1" applyProtection="1">
      <alignment wrapText="1"/>
      <protection locked="0"/>
    </xf>
    <xf numFmtId="0" fontId="23" fillId="2" borderId="0" xfId="2" applyFont="1" applyFill="1" applyAlignment="1" applyProtection="1">
      <alignment horizontal="right" wrapText="1"/>
      <protection locked="0"/>
    </xf>
    <xf numFmtId="0" fontId="23" fillId="2" borderId="0" xfId="2" applyFont="1" applyFill="1" applyAlignment="1" applyProtection="1">
      <alignment wrapText="1"/>
      <protection locked="0"/>
    </xf>
    <xf numFmtId="1" fontId="23" fillId="2" borderId="0" xfId="2" applyNumberFormat="1" applyFont="1" applyFill="1" applyAlignment="1" applyProtection="1">
      <alignment wrapText="1"/>
      <protection locked="0"/>
    </xf>
    <xf numFmtId="164" fontId="23" fillId="2" borderId="0" xfId="2" applyNumberFormat="1" applyFont="1" applyFill="1" applyAlignment="1" applyProtection="1">
      <alignment wrapText="1"/>
      <protection locked="0"/>
    </xf>
    <xf numFmtId="0" fontId="23" fillId="0" borderId="0" xfId="2" applyFont="1" applyAlignment="1">
      <alignment vertical="top" wrapText="1"/>
    </xf>
    <xf numFmtId="164" fontId="23" fillId="2" borderId="12" xfId="2" applyNumberFormat="1" applyFont="1" applyFill="1" applyBorder="1" applyProtection="1">
      <protection locked="0"/>
    </xf>
    <xf numFmtId="164" fontId="23" fillId="0" borderId="0" xfId="2" applyNumberFormat="1" applyFont="1"/>
    <xf numFmtId="2" fontId="23" fillId="0" borderId="0" xfId="2" applyNumberFormat="1" applyFont="1"/>
    <xf numFmtId="0" fontId="23" fillId="0" borderId="0" xfId="2" applyFont="1" applyAlignment="1"/>
    <xf numFmtId="0" fontId="2" fillId="0" borderId="0" xfId="2" applyAlignment="1"/>
    <xf numFmtId="164" fontId="6" fillId="2" borderId="0" xfId="2" applyNumberFormat="1" applyFont="1" applyFill="1" applyProtection="1">
      <protection locked="0"/>
    </xf>
    <xf numFmtId="164" fontId="22" fillId="0" borderId="0" xfId="2" applyNumberFormat="1" applyFont="1"/>
    <xf numFmtId="0" fontId="6" fillId="0" borderId="0" xfId="0" applyFont="1" applyAlignment="1">
      <alignment vertical="center" wrapText="1"/>
    </xf>
    <xf numFmtId="2" fontId="18" fillId="0" borderId="0" xfId="0" applyNumberFormat="1" applyFont="1"/>
    <xf numFmtId="37" fontId="3" fillId="0" borderId="0" xfId="1" applyFont="1"/>
    <xf numFmtId="0" fontId="24" fillId="0" borderId="0" xfId="2" applyFont="1"/>
    <xf numFmtId="3" fontId="24" fillId="0" borderId="0" xfId="2" applyNumberFormat="1" applyFont="1"/>
    <xf numFmtId="0" fontId="24" fillId="0" borderId="0" xfId="2" applyFont="1" applyAlignment="1">
      <alignment horizontal="right"/>
    </xf>
    <xf numFmtId="0" fontId="20" fillId="0" borderId="0" xfId="2" applyFont="1"/>
    <xf numFmtId="0" fontId="25" fillId="0" borderId="0" xfId="2" applyFont="1" applyProtection="1">
      <protection locked="0"/>
    </xf>
    <xf numFmtId="2" fontId="23" fillId="0" borderId="0" xfId="2" applyNumberFormat="1" applyFont="1" applyAlignment="1">
      <alignment vertical="top" wrapText="1"/>
    </xf>
    <xf numFmtId="164" fontId="23" fillId="0" borderId="0" xfId="2" applyNumberFormat="1" applyFont="1" applyAlignment="1">
      <alignment vertical="top" wrapText="1"/>
    </xf>
    <xf numFmtId="3" fontId="23" fillId="2" borderId="12" xfId="2" applyNumberFormat="1" applyFont="1" applyFill="1" applyBorder="1" applyProtection="1">
      <protection locked="0"/>
    </xf>
    <xf numFmtId="0" fontId="6" fillId="0" borderId="0" xfId="0" applyFont="1" applyAlignment="1">
      <alignment vertical="center"/>
    </xf>
    <xf numFmtId="0" fontId="2" fillId="0" borderId="0" xfId="2" applyAlignment="1"/>
    <xf numFmtId="0" fontId="23" fillId="0" borderId="0" xfId="2" applyFont="1" applyAlignment="1"/>
    <xf numFmtId="164" fontId="12" fillId="3" borderId="0" xfId="0" applyNumberFormat="1" applyFont="1" applyFill="1" applyAlignment="1">
      <alignment vertical="center"/>
    </xf>
    <xf numFmtId="2" fontId="23" fillId="2" borderId="0" xfId="2" applyNumberFormat="1" applyFont="1" applyFill="1" applyAlignment="1" applyProtection="1">
      <alignment horizontal="right"/>
      <protection locked="0"/>
    </xf>
    <xf numFmtId="0" fontId="6" fillId="0" borderId="0" xfId="0" applyFont="1" applyAlignment="1">
      <alignment vertical="center"/>
    </xf>
    <xf numFmtId="3" fontId="23" fillId="2" borderId="0" xfId="2" applyNumberFormat="1" applyFont="1" applyFill="1" applyBorder="1" applyProtection="1">
      <protection locked="0"/>
    </xf>
    <xf numFmtId="164" fontId="23" fillId="2" borderId="0" xfId="2" applyNumberFormat="1" applyFont="1" applyFill="1" applyBorder="1" applyProtection="1">
      <protection locked="0"/>
    </xf>
    <xf numFmtId="2" fontId="23" fillId="2" borderId="0" xfId="2" applyNumberFormat="1" applyFont="1" applyFill="1" applyAlignment="1" applyProtection="1">
      <alignment horizontal="right" vertical="top" wrapText="1"/>
      <protection locked="0"/>
    </xf>
    <xf numFmtId="164" fontId="23" fillId="0" borderId="0" xfId="2" applyNumberFormat="1" applyFont="1" applyFill="1"/>
    <xf numFmtId="2" fontId="23" fillId="0" borderId="0" xfId="2" applyNumberFormat="1" applyFont="1" applyAlignment="1">
      <alignment horizontal="right"/>
    </xf>
    <xf numFmtId="0" fontId="18" fillId="0" borderId="0" xfId="0" applyFont="1" applyProtection="1"/>
    <xf numFmtId="0" fontId="0" fillId="0" borderId="0" xfId="0" applyProtection="1"/>
    <xf numFmtId="37" fontId="15" fillId="0" borderId="0" xfId="1" applyFont="1" applyAlignment="1" applyProtection="1">
      <alignment horizontal="left" vertical="center"/>
    </xf>
    <xf numFmtId="3" fontId="6" fillId="0" borderId="0" xfId="1" applyNumberFormat="1" applyFont="1" applyAlignment="1" applyProtection="1">
      <alignment vertical="center"/>
    </xf>
    <xf numFmtId="37" fontId="6" fillId="0" borderId="0" xfId="1" applyFont="1" applyAlignment="1" applyProtection="1">
      <alignment horizontal="left" vertical="center"/>
    </xf>
    <xf numFmtId="37" fontId="8" fillId="0" borderId="0" xfId="1" applyNumberFormat="1" applyFont="1" applyAlignment="1" applyProtection="1">
      <alignment horizontal="left" vertical="center"/>
    </xf>
    <xf numFmtId="37" fontId="16" fillId="0" borderId="0" xfId="1" applyFont="1" applyFill="1" applyBorder="1" applyAlignment="1" applyProtection="1">
      <alignment vertical="center"/>
    </xf>
    <xf numFmtId="164" fontId="16" fillId="0" borderId="0" xfId="1" applyNumberFormat="1" applyFont="1" applyFill="1" applyBorder="1" applyAlignment="1" applyProtection="1">
      <alignment vertical="center"/>
    </xf>
    <xf numFmtId="0" fontId="6" fillId="0" borderId="0" xfId="0" applyFont="1" applyProtection="1"/>
    <xf numFmtId="3" fontId="21" fillId="0" borderId="0" xfId="2" applyNumberFormat="1" applyFont="1" applyProtection="1"/>
    <xf numFmtId="0" fontId="21" fillId="0" borderId="0" xfId="2" applyFont="1" applyProtection="1"/>
    <xf numFmtId="164" fontId="6" fillId="0" borderId="0" xfId="0" applyNumberFormat="1" applyFont="1" applyProtection="1"/>
    <xf numFmtId="0" fontId="15" fillId="0" borderId="0" xfId="0" applyFont="1" applyProtection="1"/>
    <xf numFmtId="3" fontId="23" fillId="0" borderId="0" xfId="2" applyNumberFormat="1" applyFont="1" applyProtection="1"/>
    <xf numFmtId="0" fontId="23" fillId="0" borderId="0" xfId="2" applyFont="1" applyProtection="1"/>
    <xf numFmtId="0" fontId="12" fillId="0" borderId="0" xfId="0" applyFont="1" applyAlignment="1" applyProtection="1">
      <alignment vertical="center"/>
    </xf>
    <xf numFmtId="3" fontId="23" fillId="0" borderId="0" xfId="2" applyNumberFormat="1" applyFont="1" applyFill="1" applyProtection="1"/>
    <xf numFmtId="0" fontId="23" fillId="0" borderId="0" xfId="2" applyFont="1" applyFill="1" applyAlignment="1" applyProtection="1"/>
    <xf numFmtId="1" fontId="23" fillId="0" borderId="0" xfId="2" applyNumberFormat="1" applyFont="1" applyFill="1" applyAlignment="1" applyProtection="1"/>
    <xf numFmtId="0" fontId="23" fillId="0" borderId="0" xfId="2" applyFont="1" applyFill="1" applyAlignment="1" applyProtection="1">
      <alignment horizontal="right"/>
    </xf>
    <xf numFmtId="10" fontId="23" fillId="0" borderId="0" xfId="2" applyNumberFormat="1" applyFont="1" applyFill="1" applyAlignment="1" applyProtection="1"/>
    <xf numFmtId="164" fontId="6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3" fontId="23" fillId="0" borderId="0" xfId="2" applyNumberFormat="1" applyFont="1" applyFill="1" applyAlignment="1" applyProtection="1">
      <alignment wrapText="1"/>
    </xf>
    <xf numFmtId="1" fontId="23" fillId="0" borderId="0" xfId="2" applyNumberFormat="1" applyFont="1" applyFill="1" applyAlignment="1" applyProtection="1">
      <alignment wrapText="1"/>
    </xf>
    <xf numFmtId="3" fontId="23" fillId="0" borderId="0" xfId="2" applyNumberFormat="1" applyFont="1" applyFill="1" applyAlignment="1" applyProtection="1">
      <alignment horizontal="right" wrapText="1"/>
    </xf>
    <xf numFmtId="10" fontId="23" fillId="0" borderId="0" xfId="2" applyNumberFormat="1" applyFont="1" applyFill="1" applyAlignment="1" applyProtection="1">
      <alignment wrapText="1"/>
    </xf>
    <xf numFmtId="0" fontId="23" fillId="0" borderId="0" xfId="2" applyFont="1" applyFill="1" applyAlignment="1" applyProtection="1">
      <alignment wrapText="1"/>
    </xf>
    <xf numFmtId="164" fontId="6" fillId="0" borderId="12" xfId="0" applyNumberFormat="1" applyFont="1" applyBorder="1" applyAlignment="1" applyProtection="1">
      <alignment vertical="center" wrapText="1"/>
    </xf>
    <xf numFmtId="0" fontId="23" fillId="0" borderId="0" xfId="2" applyFont="1" applyFill="1" applyProtection="1"/>
    <xf numFmtId="1" fontId="23" fillId="0" borderId="0" xfId="2" applyNumberFormat="1" applyFont="1" applyFill="1" applyProtection="1"/>
    <xf numFmtId="165" fontId="23" fillId="0" borderId="0" xfId="2" applyNumberFormat="1" applyFont="1" applyFill="1" applyProtection="1"/>
    <xf numFmtId="0" fontId="13" fillId="0" borderId="0" xfId="0" applyFont="1" applyAlignment="1" applyProtection="1">
      <alignment vertical="center"/>
    </xf>
    <xf numFmtId="10" fontId="23" fillId="0" borderId="0" xfId="2" applyNumberFormat="1" applyFont="1" applyFill="1" applyProtection="1"/>
    <xf numFmtId="164" fontId="13" fillId="0" borderId="0" xfId="0" applyNumberFormat="1" applyFont="1" applyAlignment="1" applyProtection="1">
      <alignment vertical="center"/>
    </xf>
    <xf numFmtId="164" fontId="6" fillId="2" borderId="0" xfId="0" applyNumberFormat="1" applyFont="1" applyFill="1" applyAlignment="1" applyProtection="1">
      <alignment vertical="center"/>
      <protection locked="0"/>
    </xf>
    <xf numFmtId="37" fontId="9" fillId="0" borderId="0" xfId="1" applyFont="1" applyAlignment="1">
      <alignment vertical="top" wrapText="1"/>
    </xf>
    <xf numFmtId="0" fontId="6" fillId="0" borderId="0" xfId="0" applyFont="1" applyAlignment="1" applyProtection="1">
      <alignment wrapText="1"/>
    </xf>
    <xf numFmtId="164" fontId="6" fillId="0" borderId="0" xfId="0" applyNumberFormat="1" applyFont="1" applyAlignment="1" applyProtection="1">
      <alignment wrapText="1"/>
    </xf>
    <xf numFmtId="0" fontId="6" fillId="0" borderId="0" xfId="0" applyFont="1" applyAlignment="1">
      <alignment wrapText="1"/>
    </xf>
    <xf numFmtId="0" fontId="3" fillId="0" borderId="0" xfId="3" applyProtection="1"/>
    <xf numFmtId="166" fontId="4" fillId="0" borderId="0" xfId="3" applyNumberFormat="1" applyFont="1" applyAlignment="1" applyProtection="1">
      <alignment horizontal="left" vertical="center"/>
    </xf>
    <xf numFmtId="3" fontId="6" fillId="0" borderId="0" xfId="3" applyNumberFormat="1" applyFont="1" applyAlignment="1" applyProtection="1">
      <alignment vertical="center"/>
    </xf>
    <xf numFmtId="166" fontId="7" fillId="0" borderId="0" xfId="3" applyNumberFormat="1" applyFont="1" applyAlignment="1" applyProtection="1">
      <alignment horizontal="left" vertical="center"/>
    </xf>
    <xf numFmtId="0" fontId="6" fillId="0" borderId="0" xfId="3" applyFont="1" applyAlignment="1" applyProtection="1">
      <alignment vertical="center"/>
    </xf>
    <xf numFmtId="166" fontId="12" fillId="4" borderId="0" xfId="3" applyNumberFormat="1" applyFont="1" applyFill="1" applyAlignment="1" applyProtection="1">
      <alignment horizontal="left" vertical="center"/>
      <protection locked="0"/>
    </xf>
    <xf numFmtId="164" fontId="12" fillId="0" borderId="0" xfId="3" applyNumberFormat="1" applyFont="1" applyFill="1" applyAlignment="1" applyProtection="1">
      <alignment vertical="center"/>
    </xf>
    <xf numFmtId="164" fontId="12" fillId="0" borderId="0" xfId="3" applyNumberFormat="1" applyFont="1" applyAlignment="1" applyProtection="1">
      <alignment vertical="center"/>
    </xf>
    <xf numFmtId="0" fontId="17" fillId="0" borderId="0" xfId="3" applyFont="1" applyProtection="1"/>
    <xf numFmtId="166" fontId="12" fillId="5" borderId="0" xfId="3" applyNumberFormat="1" applyFont="1" applyFill="1" applyAlignment="1" applyProtection="1">
      <alignment horizontal="left" vertical="center"/>
    </xf>
    <xf numFmtId="164" fontId="6" fillId="2" borderId="0" xfId="3" applyNumberFormat="1" applyFont="1" applyFill="1" applyAlignment="1" applyProtection="1">
      <alignment vertical="center"/>
      <protection locked="0"/>
    </xf>
    <xf numFmtId="166" fontId="6" fillId="0" borderId="0" xfId="3" applyNumberFormat="1" applyFont="1" applyAlignment="1" applyProtection="1">
      <alignment horizontal="left" vertical="center"/>
    </xf>
    <xf numFmtId="167" fontId="6" fillId="4" borderId="0" xfId="3" applyNumberFormat="1" applyFont="1" applyFill="1" applyAlignment="1" applyProtection="1">
      <alignment vertical="center"/>
      <protection locked="0"/>
    </xf>
    <xf numFmtId="164" fontId="6" fillId="4" borderId="0" xfId="3" applyNumberFormat="1" applyFont="1" applyFill="1" applyAlignment="1" applyProtection="1">
      <alignment vertical="center"/>
      <protection locked="0"/>
    </xf>
    <xf numFmtId="164" fontId="6" fillId="0" borderId="0" xfId="3" applyNumberFormat="1" applyFont="1" applyAlignment="1" applyProtection="1">
      <alignment vertical="center"/>
    </xf>
    <xf numFmtId="167" fontId="6" fillId="0" borderId="0" xfId="3" applyNumberFormat="1" applyFont="1" applyFill="1" applyAlignment="1" applyProtection="1">
      <alignment vertical="center"/>
    </xf>
    <xf numFmtId="166" fontId="12" fillId="6" borderId="0" xfId="3" applyNumberFormat="1" applyFont="1" applyFill="1" applyAlignment="1" applyProtection="1">
      <alignment horizontal="left" vertical="center"/>
    </xf>
    <xf numFmtId="164" fontId="12" fillId="6" borderId="0" xfId="3" applyNumberFormat="1" applyFont="1" applyFill="1" applyAlignment="1" applyProtection="1">
      <alignment vertical="center"/>
    </xf>
    <xf numFmtId="166" fontId="13" fillId="0" borderId="0" xfId="3" applyNumberFormat="1" applyFont="1" applyAlignment="1" applyProtection="1">
      <alignment horizontal="left" vertical="center"/>
    </xf>
    <xf numFmtId="164" fontId="13" fillId="0" borderId="0" xfId="3" applyNumberFormat="1" applyFont="1" applyAlignment="1" applyProtection="1">
      <alignment horizontal="right" vertical="center"/>
    </xf>
    <xf numFmtId="0" fontId="13" fillId="0" borderId="0" xfId="3" applyFont="1" applyAlignment="1" applyProtection="1">
      <alignment vertical="center"/>
    </xf>
    <xf numFmtId="0" fontId="26" fillId="0" borderId="0" xfId="3" applyFont="1" applyProtection="1"/>
    <xf numFmtId="0" fontId="7" fillId="0" borderId="0" xfId="3" applyFont="1" applyAlignment="1" applyProtection="1">
      <alignment vertical="center"/>
    </xf>
    <xf numFmtId="164" fontId="7" fillId="0" borderId="0" xfId="3" applyNumberFormat="1" applyFont="1" applyAlignment="1" applyProtection="1">
      <alignment vertical="center"/>
    </xf>
    <xf numFmtId="164" fontId="7" fillId="0" borderId="0" xfId="3" applyNumberFormat="1" applyFont="1" applyBorder="1" applyAlignment="1" applyProtection="1">
      <alignment vertical="center"/>
    </xf>
    <xf numFmtId="3" fontId="3" fillId="0" borderId="0" xfId="3" applyNumberFormat="1" applyProtection="1"/>
    <xf numFmtId="167" fontId="6" fillId="2" borderId="0" xfId="0" applyNumberFormat="1" applyFont="1" applyFill="1" applyAlignment="1" applyProtection="1">
      <alignment vertical="center"/>
      <protection locked="0"/>
    </xf>
    <xf numFmtId="164" fontId="6" fillId="0" borderId="0" xfId="0" applyNumberFormat="1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37" fontId="7" fillId="0" borderId="0" xfId="1" applyFont="1" applyProtection="1"/>
    <xf numFmtId="37" fontId="6" fillId="0" borderId="0" xfId="1" applyFont="1" applyProtection="1"/>
    <xf numFmtId="37" fontId="5" fillId="0" borderId="0" xfId="1" applyProtection="1"/>
    <xf numFmtId="164" fontId="5" fillId="0" borderId="0" xfId="1" applyNumberFormat="1" applyProtection="1"/>
    <xf numFmtId="37" fontId="4" fillId="0" borderId="0" xfId="1" applyFont="1" applyAlignment="1" applyProtection="1">
      <alignment vertical="center"/>
    </xf>
    <xf numFmtId="37" fontId="13" fillId="0" borderId="0" xfId="1" applyFont="1" applyAlignment="1" applyProtection="1">
      <alignment vertical="center"/>
    </xf>
    <xf numFmtId="164" fontId="13" fillId="0" borderId="0" xfId="1" applyNumberFormat="1" applyFont="1" applyAlignment="1" applyProtection="1">
      <alignment vertical="center"/>
    </xf>
    <xf numFmtId="37" fontId="6" fillId="0" borderId="0" xfId="1" applyFont="1" applyAlignment="1" applyProtection="1">
      <alignment vertical="top" wrapText="1"/>
    </xf>
    <xf numFmtId="164" fontId="9" fillId="0" borderId="0" xfId="1" applyNumberFormat="1" applyFont="1" applyAlignment="1" applyProtection="1">
      <alignment vertical="top" wrapText="1"/>
    </xf>
    <xf numFmtId="164" fontId="12" fillId="0" borderId="0" xfId="0" applyNumberFormat="1" applyFont="1" applyAlignment="1" applyProtection="1">
      <alignment vertical="center"/>
    </xf>
    <xf numFmtId="164" fontId="12" fillId="3" borderId="0" xfId="0" applyNumberFormat="1" applyFont="1" applyFill="1" applyAlignment="1" applyProtection="1">
      <alignment vertical="center"/>
    </xf>
    <xf numFmtId="164" fontId="23" fillId="0" borderId="0" xfId="2" applyNumberFormat="1" applyFont="1" applyFill="1" applyProtection="1"/>
    <xf numFmtId="164" fontId="18" fillId="0" borderId="0" xfId="1" applyNumberFormat="1" applyFont="1" applyProtection="1"/>
    <xf numFmtId="37" fontId="3" fillId="0" borderId="0" xfId="1" applyFont="1" applyProtection="1"/>
    <xf numFmtId="164" fontId="3" fillId="0" borderId="0" xfId="1" applyNumberFormat="1" applyFont="1" applyProtection="1"/>
    <xf numFmtId="37" fontId="12" fillId="0" borderId="0" xfId="1" applyFont="1" applyAlignment="1" applyProtection="1">
      <alignment vertical="center"/>
    </xf>
    <xf numFmtId="164" fontId="12" fillId="0" borderId="0" xfId="1" applyNumberFormat="1" applyFont="1" applyAlignment="1" applyProtection="1">
      <alignment vertical="center"/>
    </xf>
    <xf numFmtId="3" fontId="9" fillId="0" borderId="0" xfId="1" applyNumberFormat="1" applyFont="1" applyAlignment="1" applyProtection="1">
      <alignment vertical="center"/>
    </xf>
    <xf numFmtId="0" fontId="21" fillId="0" borderId="0" xfId="2" applyFont="1" applyAlignment="1" applyProtection="1">
      <alignment horizontal="right"/>
    </xf>
    <xf numFmtId="0" fontId="25" fillId="0" borderId="0" xfId="2" applyFont="1" applyProtection="1"/>
    <xf numFmtId="0" fontId="24" fillId="0" borderId="0" xfId="2" applyFont="1" applyProtection="1"/>
    <xf numFmtId="3" fontId="24" fillId="0" borderId="0" xfId="2" applyNumberFormat="1" applyFont="1" applyProtection="1"/>
    <xf numFmtId="0" fontId="24" fillId="0" borderId="0" xfId="2" applyFont="1" applyAlignment="1" applyProtection="1">
      <alignment horizontal="right"/>
    </xf>
    <xf numFmtId="0" fontId="23" fillId="0" borderId="0" xfId="2" applyFont="1" applyAlignment="1" applyProtection="1">
      <alignment horizontal="right"/>
    </xf>
    <xf numFmtId="164" fontId="23" fillId="3" borderId="0" xfId="2" applyNumberFormat="1" applyFont="1" applyFill="1" applyProtection="1"/>
    <xf numFmtId="37" fontId="4" fillId="0" borderId="0" xfId="1" applyFont="1" applyAlignment="1" applyProtection="1">
      <alignment horizontal="left" vertical="center"/>
    </xf>
    <xf numFmtId="164" fontId="9" fillId="2" borderId="0" xfId="1" applyNumberFormat="1" applyFont="1" applyFill="1" applyAlignment="1" applyProtection="1">
      <alignment vertical="center"/>
      <protection locked="0"/>
    </xf>
    <xf numFmtId="164" fontId="9" fillId="2" borderId="0" xfId="1" applyNumberFormat="1" applyFont="1" applyFill="1" applyAlignment="1" applyProtection="1">
      <alignment vertical="top" wrapText="1"/>
      <protection locked="0"/>
    </xf>
    <xf numFmtId="37" fontId="6" fillId="7" borderId="2" xfId="1" applyFont="1" applyFill="1" applyBorder="1" applyAlignment="1" applyProtection="1">
      <alignment vertical="center"/>
    </xf>
    <xf numFmtId="3" fontId="7" fillId="7" borderId="1" xfId="1" applyNumberFormat="1" applyFont="1" applyFill="1" applyBorder="1" applyAlignment="1" applyProtection="1">
      <alignment horizontal="centerContinuous" vertical="center"/>
    </xf>
    <xf numFmtId="3" fontId="10" fillId="7" borderId="11" xfId="1" applyNumberFormat="1" applyFont="1" applyFill="1" applyBorder="1" applyAlignment="1" applyProtection="1">
      <alignment horizontal="center" vertical="center"/>
    </xf>
    <xf numFmtId="37" fontId="6" fillId="7" borderId="3" xfId="1" applyFont="1" applyFill="1" applyBorder="1" applyAlignment="1" applyProtection="1">
      <alignment horizontal="center" vertical="center"/>
    </xf>
    <xf numFmtId="3" fontId="7" fillId="7" borderId="4" xfId="1" quotePrefix="1" applyNumberFormat="1" applyFont="1" applyFill="1" applyBorder="1" applyAlignment="1" applyProtection="1">
      <alignment horizontal="center" vertical="center"/>
    </xf>
    <xf numFmtId="3" fontId="7" fillId="7" borderId="5" xfId="1" quotePrefix="1" applyNumberFormat="1" applyFont="1" applyFill="1" applyBorder="1" applyAlignment="1" applyProtection="1">
      <alignment horizontal="center" vertical="center"/>
    </xf>
    <xf numFmtId="1" fontId="7" fillId="7" borderId="9" xfId="1" quotePrefix="1" applyNumberFormat="1" applyFont="1" applyFill="1" applyBorder="1" applyAlignment="1" applyProtection="1">
      <alignment horizontal="center" vertical="center"/>
    </xf>
    <xf numFmtId="1" fontId="7" fillId="7" borderId="7" xfId="1" quotePrefix="1" applyNumberFormat="1" applyFont="1" applyFill="1" applyBorder="1" applyAlignment="1" applyProtection="1">
      <alignment horizontal="center" vertical="center"/>
    </xf>
    <xf numFmtId="1" fontId="7" fillId="7" borderId="6" xfId="1" quotePrefix="1" applyNumberFormat="1" applyFont="1" applyFill="1" applyBorder="1" applyAlignment="1" applyProtection="1">
      <alignment horizontal="center" vertical="center"/>
    </xf>
    <xf numFmtId="1" fontId="7" fillId="7" borderId="8" xfId="1" quotePrefix="1" applyNumberFormat="1" applyFont="1" applyFill="1" applyBorder="1" applyAlignment="1" applyProtection="1">
      <alignment horizontal="center" vertical="center"/>
    </xf>
    <xf numFmtId="1" fontId="7" fillId="7" borderId="10" xfId="1" quotePrefix="1" applyNumberFormat="1" applyFont="1" applyFill="1" applyBorder="1" applyAlignment="1" applyProtection="1">
      <alignment horizontal="center" vertical="center"/>
    </xf>
    <xf numFmtId="37" fontId="7" fillId="7" borderId="8" xfId="1" applyFont="1" applyFill="1" applyBorder="1" applyAlignment="1" applyProtection="1">
      <alignment vertical="center"/>
    </xf>
    <xf numFmtId="37" fontId="10" fillId="7" borderId="8" xfId="1" applyFont="1" applyFill="1" applyBorder="1" applyAlignment="1" applyProtection="1">
      <alignment vertical="center"/>
    </xf>
    <xf numFmtId="37" fontId="6" fillId="7" borderId="11" xfId="1" applyFont="1" applyFill="1" applyBorder="1" applyAlignment="1" applyProtection="1">
      <alignment vertical="center"/>
    </xf>
    <xf numFmtId="3" fontId="7" fillId="7" borderId="11" xfId="1" applyNumberFormat="1" applyFont="1" applyFill="1" applyBorder="1" applyAlignment="1" applyProtection="1">
      <alignment horizontal="centerContinuous" vertical="center"/>
    </xf>
    <xf numFmtId="37" fontId="6" fillId="7" borderId="9" xfId="1" applyFont="1" applyFill="1" applyBorder="1" applyAlignment="1" applyProtection="1">
      <alignment horizontal="center" vertical="center"/>
    </xf>
    <xf numFmtId="1" fontId="10" fillId="7" borderId="11" xfId="0" applyNumberFormat="1" applyFont="1" applyFill="1" applyBorder="1" applyAlignment="1" applyProtection="1">
      <alignment horizontal="center" vertical="center"/>
    </xf>
    <xf numFmtId="1" fontId="10" fillId="7" borderId="9" xfId="0" applyNumberFormat="1" applyFont="1" applyFill="1" applyBorder="1" applyAlignment="1" applyProtection="1">
      <alignment horizontal="center"/>
    </xf>
    <xf numFmtId="1" fontId="10" fillId="7" borderId="8" xfId="0" applyNumberFormat="1" applyFont="1" applyFill="1" applyBorder="1" applyAlignment="1" applyProtection="1">
      <alignment vertical="center"/>
    </xf>
    <xf numFmtId="1" fontId="7" fillId="7" borderId="8" xfId="0" applyNumberFormat="1" applyFont="1" applyFill="1" applyBorder="1" applyAlignment="1" applyProtection="1">
      <alignment vertical="center"/>
    </xf>
    <xf numFmtId="1" fontId="10" fillId="7" borderId="2" xfId="0" applyNumberFormat="1" applyFont="1" applyFill="1" applyBorder="1" applyAlignment="1">
      <alignment vertical="center"/>
    </xf>
    <xf numFmtId="1" fontId="10" fillId="7" borderId="1" xfId="0" applyNumberFormat="1" applyFont="1" applyFill="1" applyBorder="1" applyAlignment="1">
      <alignment vertical="center"/>
    </xf>
    <xf numFmtId="1" fontId="10" fillId="7" borderId="11" xfId="0" applyNumberFormat="1" applyFont="1" applyFill="1" applyBorder="1" applyAlignment="1">
      <alignment horizontal="center" vertical="center"/>
    </xf>
    <xf numFmtId="0" fontId="6" fillId="7" borderId="3" xfId="0" applyFont="1" applyFill="1" applyBorder="1"/>
    <xf numFmtId="164" fontId="6" fillId="7" borderId="4" xfId="0" applyNumberFormat="1" applyFont="1" applyFill="1" applyBorder="1"/>
    <xf numFmtId="1" fontId="10" fillId="7" borderId="9" xfId="0" applyNumberFormat="1" applyFont="1" applyFill="1" applyBorder="1" applyAlignment="1">
      <alignment horizontal="center"/>
    </xf>
    <xf numFmtId="0" fontId="7" fillId="8" borderId="8" xfId="0" applyFont="1" applyFill="1" applyBorder="1" applyAlignment="1">
      <alignment vertical="center"/>
    </xf>
    <xf numFmtId="1" fontId="7" fillId="7" borderId="8" xfId="0" applyNumberFormat="1" applyFont="1" applyFill="1" applyBorder="1" applyAlignment="1">
      <alignment vertical="center"/>
    </xf>
    <xf numFmtId="1" fontId="10" fillId="7" borderId="2" xfId="0" applyNumberFormat="1" applyFont="1" applyFill="1" applyBorder="1" applyAlignment="1" applyProtection="1">
      <alignment vertical="center"/>
    </xf>
    <xf numFmtId="1" fontId="10" fillId="7" borderId="1" xfId="0" applyNumberFormat="1" applyFont="1" applyFill="1" applyBorder="1" applyAlignment="1" applyProtection="1">
      <alignment horizontal="center" vertical="center"/>
    </xf>
    <xf numFmtId="1" fontId="10" fillId="7" borderId="13" xfId="0" applyNumberFormat="1" applyFont="1" applyFill="1" applyBorder="1" applyAlignment="1" applyProtection="1">
      <alignment horizontal="center" vertical="center"/>
    </xf>
    <xf numFmtId="0" fontId="6" fillId="7" borderId="3" xfId="0" applyFont="1" applyFill="1" applyBorder="1" applyProtection="1"/>
    <xf numFmtId="164" fontId="10" fillId="7" borderId="4" xfId="0" applyNumberFormat="1" applyFont="1" applyFill="1" applyBorder="1" applyAlignment="1" applyProtection="1">
      <alignment horizontal="center"/>
    </xf>
    <xf numFmtId="164" fontId="10" fillId="7" borderId="5" xfId="0" applyNumberFormat="1" applyFont="1" applyFill="1" applyBorder="1" applyAlignment="1" applyProtection="1">
      <alignment horizontal="center"/>
    </xf>
    <xf numFmtId="164" fontId="10" fillId="7" borderId="11" xfId="1" applyNumberFormat="1" applyFont="1" applyFill="1" applyBorder="1" applyAlignment="1" applyProtection="1">
      <alignment horizontal="centerContinuous" vertical="center"/>
    </xf>
    <xf numFmtId="164" fontId="10" fillId="7" borderId="11" xfId="1" applyNumberFormat="1" applyFont="1" applyFill="1" applyBorder="1" applyAlignment="1" applyProtection="1">
      <alignment horizontal="center" vertical="center"/>
    </xf>
    <xf numFmtId="0" fontId="22" fillId="7" borderId="11" xfId="2" applyFont="1" applyFill="1" applyBorder="1" applyAlignment="1" applyProtection="1">
      <alignment horizontal="right" vertical="center"/>
    </xf>
    <xf numFmtId="0" fontId="22" fillId="7" borderId="11" xfId="2" applyFont="1" applyFill="1" applyBorder="1" applyAlignment="1" applyProtection="1">
      <alignment horizontal="right"/>
    </xf>
    <xf numFmtId="0" fontId="22" fillId="7" borderId="11" xfId="2" applyFont="1" applyFill="1" applyBorder="1" applyAlignment="1">
      <alignment horizontal="right"/>
    </xf>
    <xf numFmtId="1" fontId="7" fillId="7" borderId="15" xfId="3" quotePrefix="1" applyNumberFormat="1" applyFont="1" applyFill="1" applyBorder="1" applyAlignment="1" applyProtection="1">
      <alignment horizontal="center" vertical="center"/>
    </xf>
    <xf numFmtId="0" fontId="7" fillId="7" borderId="8" xfId="0" applyFont="1" applyFill="1" applyBorder="1" applyAlignment="1"/>
    <xf numFmtId="0" fontId="0" fillId="0" borderId="16" xfId="0" applyFill="1" applyBorder="1" applyAlignment="1"/>
    <xf numFmtId="0" fontId="6" fillId="0" borderId="0" xfId="0" applyFont="1" applyAlignment="1">
      <alignment vertical="center"/>
    </xf>
    <xf numFmtId="0" fontId="4" fillId="0" borderId="0" xfId="0" applyFont="1"/>
    <xf numFmtId="0" fontId="3" fillId="0" borderId="0" xfId="0" applyFont="1"/>
    <xf numFmtId="0" fontId="3" fillId="2" borderId="0" xfId="0" applyFont="1" applyFill="1" applyProtection="1">
      <protection locked="0"/>
    </xf>
    <xf numFmtId="0" fontId="3" fillId="0" borderId="0" xfId="0" applyFont="1" applyFill="1" applyProtection="1"/>
    <xf numFmtId="0" fontId="4" fillId="0" borderId="0" xfId="0" applyFont="1" applyProtection="1"/>
    <xf numFmtId="1" fontId="7" fillId="7" borderId="11" xfId="0" applyNumberFormat="1" applyFont="1" applyFill="1" applyBorder="1" applyAlignment="1" applyProtection="1">
      <alignment horizontal="center" vertical="center"/>
    </xf>
    <xf numFmtId="1" fontId="7" fillId="7" borderId="14" xfId="0" applyNumberFormat="1" applyFont="1" applyFill="1" applyBorder="1" applyAlignment="1" applyProtection="1">
      <alignment horizontal="center"/>
    </xf>
    <xf numFmtId="1" fontId="7" fillId="7" borderId="11" xfId="0" applyNumberFormat="1" applyFont="1" applyFill="1" applyBorder="1" applyAlignment="1" applyProtection="1">
      <alignment horizontal="center"/>
    </xf>
    <xf numFmtId="164" fontId="6" fillId="7" borderId="9" xfId="0" applyNumberFormat="1" applyFont="1" applyFill="1" applyBorder="1" applyProtection="1"/>
    <xf numFmtId="0" fontId="20" fillId="0" borderId="0" xfId="4" applyFont="1"/>
    <xf numFmtId="0" fontId="21" fillId="0" borderId="0" xfId="4" applyFont="1"/>
    <xf numFmtId="3" fontId="21" fillId="0" borderId="0" xfId="4" applyNumberFormat="1" applyFont="1"/>
    <xf numFmtId="0" fontId="21" fillId="0" borderId="0" xfId="4" applyFont="1" applyAlignment="1">
      <alignment horizontal="right"/>
    </xf>
    <xf numFmtId="0" fontId="25" fillId="0" borderId="0" xfId="4" applyFont="1" applyProtection="1">
      <protection locked="0"/>
    </xf>
    <xf numFmtId="0" fontId="24" fillId="0" borderId="0" xfId="4" applyFont="1"/>
    <xf numFmtId="3" fontId="24" fillId="0" borderId="0" xfId="4" applyNumberFormat="1" applyFont="1"/>
    <xf numFmtId="0" fontId="24" fillId="0" borderId="0" xfId="4" applyFont="1" applyAlignment="1">
      <alignment horizontal="right"/>
    </xf>
    <xf numFmtId="0" fontId="22" fillId="9" borderId="11" xfId="4" applyFont="1" applyFill="1" applyBorder="1" applyAlignment="1">
      <alignment horizontal="right" vertical="center"/>
    </xf>
    <xf numFmtId="0" fontId="22" fillId="0" borderId="0" xfId="4" applyFont="1"/>
    <xf numFmtId="0" fontId="23" fillId="0" borderId="0" xfId="4" applyFont="1"/>
    <xf numFmtId="3" fontId="23" fillId="0" borderId="0" xfId="4" applyNumberFormat="1" applyFont="1"/>
    <xf numFmtId="0" fontId="23" fillId="0" borderId="0" xfId="4" applyFont="1" applyAlignment="1">
      <alignment horizontal="right"/>
    </xf>
    <xf numFmtId="2" fontId="23" fillId="2" borderId="0" xfId="4" applyNumberFormat="1" applyFont="1" applyFill="1" applyProtection="1">
      <protection locked="0"/>
    </xf>
    <xf numFmtId="0" fontId="23" fillId="2" borderId="0" xfId="4" applyFont="1" applyFill="1" applyProtection="1">
      <protection locked="0"/>
    </xf>
    <xf numFmtId="3" fontId="23" fillId="2" borderId="0" xfId="4" applyNumberFormat="1" applyFont="1" applyFill="1" applyProtection="1">
      <protection locked="0"/>
    </xf>
    <xf numFmtId="0" fontId="23" fillId="2" borderId="0" xfId="4" applyFont="1" applyFill="1" applyAlignment="1" applyProtection="1">
      <alignment horizontal="right"/>
      <protection locked="0"/>
    </xf>
    <xf numFmtId="164" fontId="23" fillId="2" borderId="0" xfId="4" applyNumberFormat="1" applyFont="1" applyFill="1" applyProtection="1">
      <protection locked="0"/>
    </xf>
    <xf numFmtId="2" fontId="23" fillId="2" borderId="0" xfId="4" applyNumberFormat="1" applyFont="1" applyFill="1" applyAlignment="1" applyProtection="1">
      <alignment vertical="top" wrapText="1"/>
      <protection locked="0"/>
    </xf>
    <xf numFmtId="0" fontId="23" fillId="2" borderId="0" xfId="4" applyFont="1" applyFill="1" applyAlignment="1" applyProtection="1">
      <alignment vertical="top" wrapText="1"/>
      <protection locked="0"/>
    </xf>
    <xf numFmtId="3" fontId="23" fillId="2" borderId="0" xfId="4" applyNumberFormat="1" applyFont="1" applyFill="1" applyAlignment="1" applyProtection="1">
      <alignment wrapText="1"/>
      <protection locked="0"/>
    </xf>
    <xf numFmtId="0" fontId="23" fillId="2" borderId="0" xfId="4" applyFont="1" applyFill="1" applyAlignment="1" applyProtection="1">
      <alignment horizontal="right" wrapText="1"/>
      <protection locked="0"/>
    </xf>
    <xf numFmtId="0" fontId="23" fillId="2" borderId="0" xfId="4" applyFont="1" applyFill="1" applyAlignment="1" applyProtection="1">
      <alignment wrapText="1"/>
      <protection locked="0"/>
    </xf>
    <xf numFmtId="164" fontId="23" fillId="2" borderId="0" xfId="4" applyNumberFormat="1" applyFont="1" applyFill="1" applyAlignment="1" applyProtection="1">
      <alignment wrapText="1"/>
      <protection locked="0"/>
    </xf>
    <xf numFmtId="0" fontId="23" fillId="0" borderId="0" xfId="4" applyFont="1" applyAlignment="1">
      <alignment vertical="top" wrapText="1"/>
    </xf>
    <xf numFmtId="2" fontId="23" fillId="2" borderId="0" xfId="4" applyNumberFormat="1" applyFont="1" applyFill="1" applyAlignment="1" applyProtection="1">
      <alignment wrapText="1"/>
      <protection locked="0"/>
    </xf>
    <xf numFmtId="0" fontId="23" fillId="0" borderId="0" xfId="4" applyFont="1" applyAlignment="1">
      <alignment wrapText="1"/>
    </xf>
    <xf numFmtId="3" fontId="23" fillId="2" borderId="12" xfId="4" applyNumberFormat="1" applyFont="1" applyFill="1" applyBorder="1" applyAlignment="1" applyProtection="1">
      <alignment wrapText="1"/>
      <protection locked="0"/>
    </xf>
    <xf numFmtId="164" fontId="23" fillId="2" borderId="12" xfId="4" applyNumberFormat="1" applyFont="1" applyFill="1" applyBorder="1" applyAlignment="1" applyProtection="1">
      <alignment wrapText="1"/>
      <protection locked="0"/>
    </xf>
    <xf numFmtId="164" fontId="23" fillId="0" borderId="0" xfId="4" applyNumberFormat="1" applyFont="1"/>
    <xf numFmtId="2" fontId="23" fillId="0" borderId="0" xfId="4" applyNumberFormat="1" applyFont="1" applyAlignment="1">
      <alignment vertical="top" wrapText="1"/>
    </xf>
    <xf numFmtId="164" fontId="23" fillId="0" borderId="0" xfId="4" applyNumberFormat="1" applyFont="1" applyAlignment="1">
      <alignment vertical="top" wrapText="1"/>
    </xf>
    <xf numFmtId="0" fontId="23" fillId="0" borderId="0" xfId="4" applyFont="1" applyAlignment="1"/>
    <xf numFmtId="0" fontId="1" fillId="0" borderId="0" xfId="4" applyAlignment="1"/>
    <xf numFmtId="164" fontId="23" fillId="0" borderId="0" xfId="4" applyNumberFormat="1" applyFont="1" applyFill="1" applyProtection="1"/>
    <xf numFmtId="164" fontId="23" fillId="2" borderId="0" xfId="4" applyNumberFormat="1" applyFont="1" applyFill="1" applyProtection="1"/>
    <xf numFmtId="164" fontId="22" fillId="0" borderId="0" xfId="4" applyNumberFormat="1" applyFont="1"/>
    <xf numFmtId="3" fontId="6" fillId="3" borderId="12" xfId="2" applyNumberFormat="1" applyFont="1" applyFill="1" applyBorder="1" applyAlignment="1" applyProtection="1">
      <alignment wrapText="1"/>
    </xf>
    <xf numFmtId="0" fontId="6" fillId="3" borderId="0" xfId="2" applyFont="1" applyFill="1" applyAlignment="1" applyProtection="1">
      <alignment wrapText="1"/>
    </xf>
    <xf numFmtId="1" fontId="6" fillId="3" borderId="0" xfId="2" applyNumberFormat="1" applyFont="1" applyFill="1" applyAlignment="1" applyProtection="1">
      <alignment wrapText="1"/>
    </xf>
    <xf numFmtId="0" fontId="6" fillId="3" borderId="0" xfId="2" applyFont="1" applyFill="1" applyAlignment="1" applyProtection="1">
      <alignment horizontal="right" wrapText="1"/>
    </xf>
    <xf numFmtId="10" fontId="6" fillId="3" borderId="0" xfId="2" applyNumberFormat="1" applyFont="1" applyFill="1" applyAlignment="1" applyProtection="1">
      <alignment wrapText="1"/>
    </xf>
    <xf numFmtId="3" fontId="23" fillId="0" borderId="0" xfId="4" applyNumberFormat="1" applyFont="1" applyAlignment="1">
      <alignment vertical="top"/>
    </xf>
    <xf numFmtId="0" fontId="23" fillId="0" borderId="0" xfId="4" applyFont="1" applyAlignment="1">
      <alignment horizontal="right" vertical="top"/>
    </xf>
    <xf numFmtId="0" fontId="23" fillId="0" borderId="0" xfId="4" applyFont="1" applyAlignment="1">
      <alignment vertical="top"/>
    </xf>
    <xf numFmtId="164" fontId="23" fillId="0" borderId="0" xfId="4" applyNumberFormat="1" applyFont="1" applyAlignment="1">
      <alignment vertical="top"/>
    </xf>
    <xf numFmtId="0" fontId="6" fillId="0" borderId="0" xfId="0" applyFont="1" applyAlignment="1">
      <alignment vertical="center"/>
    </xf>
    <xf numFmtId="0" fontId="23" fillId="3" borderId="0" xfId="2" applyFont="1" applyFill="1" applyAlignment="1" applyProtection="1">
      <alignment horizontal="right"/>
    </xf>
    <xf numFmtId="10" fontId="23" fillId="3" borderId="0" xfId="2" applyNumberFormat="1" applyFont="1" applyFill="1" applyAlignment="1" applyProtection="1"/>
    <xf numFmtId="3" fontId="23" fillId="2" borderId="0" xfId="2" applyNumberFormat="1" applyFont="1" applyFill="1" applyAlignment="1" applyProtection="1">
      <alignment vertical="top" wrapText="1"/>
      <protection locked="0"/>
    </xf>
    <xf numFmtId="0" fontId="23" fillId="2" borderId="0" xfId="2" applyFont="1" applyFill="1" applyAlignment="1" applyProtection="1">
      <alignment horizontal="right" vertical="top" wrapText="1"/>
      <protection locked="0"/>
    </xf>
    <xf numFmtId="1" fontId="23" fillId="2" borderId="0" xfId="2" applyNumberFormat="1" applyFont="1" applyFill="1" applyAlignment="1" applyProtection="1">
      <alignment vertical="top" wrapText="1"/>
      <protection locked="0"/>
    </xf>
    <xf numFmtId="0" fontId="23" fillId="3" borderId="0" xfId="2" applyFont="1" applyFill="1" applyAlignment="1" applyProtection="1">
      <alignment horizontal="right" vertical="top" wrapText="1"/>
    </xf>
    <xf numFmtId="10" fontId="23" fillId="3" borderId="0" xfId="2" applyNumberFormat="1" applyFont="1" applyFill="1" applyAlignment="1" applyProtection="1">
      <alignment vertical="top" wrapText="1"/>
    </xf>
    <xf numFmtId="164" fontId="23" fillId="2" borderId="0" xfId="2" applyNumberFormat="1" applyFont="1" applyFill="1" applyAlignment="1" applyProtection="1">
      <alignment vertical="top" wrapText="1"/>
      <protection locked="0"/>
    </xf>
    <xf numFmtId="3" fontId="23" fillId="2" borderId="0" xfId="2" applyNumberFormat="1" applyFont="1" applyFill="1" applyAlignment="1" applyProtection="1">
      <alignment vertical="top"/>
      <protection locked="0"/>
    </xf>
    <xf numFmtId="0" fontId="23" fillId="2" borderId="0" xfId="2" applyFont="1" applyFill="1" applyAlignment="1" applyProtection="1">
      <alignment horizontal="right" vertical="top"/>
      <protection locked="0"/>
    </xf>
    <xf numFmtId="0" fontId="23" fillId="2" borderId="0" xfId="2" applyFont="1" applyFill="1" applyAlignment="1" applyProtection="1">
      <alignment vertical="top"/>
      <protection locked="0"/>
    </xf>
    <xf numFmtId="1" fontId="23" fillId="2" borderId="0" xfId="2" applyNumberFormat="1" applyFont="1" applyFill="1" applyAlignment="1" applyProtection="1">
      <alignment vertical="top"/>
      <protection locked="0"/>
    </xf>
    <xf numFmtId="0" fontId="23" fillId="3" borderId="0" xfId="2" applyFont="1" applyFill="1" applyAlignment="1" applyProtection="1">
      <alignment horizontal="right" vertical="top"/>
    </xf>
    <xf numFmtId="10" fontId="23" fillId="3" borderId="0" xfId="2" applyNumberFormat="1" applyFont="1" applyFill="1" applyAlignment="1" applyProtection="1">
      <alignment vertical="top"/>
    </xf>
    <xf numFmtId="164" fontId="23" fillId="2" borderId="0" xfId="2" applyNumberFormat="1" applyFont="1" applyFill="1" applyAlignment="1" applyProtection="1">
      <alignment vertical="top"/>
      <protection locked="0"/>
    </xf>
    <xf numFmtId="0" fontId="23" fillId="0" borderId="0" xfId="2" applyFont="1" applyAlignment="1">
      <alignment vertical="top"/>
    </xf>
    <xf numFmtId="3" fontId="23" fillId="2" borderId="12" xfId="2" applyNumberFormat="1" applyFont="1" applyFill="1" applyBorder="1" applyAlignment="1" applyProtection="1">
      <alignment vertical="top"/>
      <protection locked="0"/>
    </xf>
    <xf numFmtId="164" fontId="23" fillId="2" borderId="12" xfId="2" applyNumberFormat="1" applyFont="1" applyFill="1" applyBorder="1" applyAlignment="1" applyProtection="1">
      <alignment vertical="top"/>
      <protection locked="0"/>
    </xf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164" fontId="23" fillId="0" borderId="0" xfId="2" applyNumberFormat="1" applyFont="1" applyProtection="1"/>
    <xf numFmtId="3" fontId="23" fillId="0" borderId="0" xfId="2" applyNumberFormat="1" applyFont="1" applyAlignment="1">
      <alignment vertical="top" wrapText="1"/>
    </xf>
    <xf numFmtId="0" fontId="23" fillId="0" borderId="0" xfId="2" applyFont="1" applyAlignment="1">
      <alignment horizontal="right" vertical="top" wrapText="1"/>
    </xf>
    <xf numFmtId="0" fontId="6" fillId="0" borderId="0" xfId="0" applyFont="1" applyFill="1" applyAlignment="1" applyProtection="1">
      <alignment vertical="center" wrapText="1"/>
    </xf>
    <xf numFmtId="1" fontId="23" fillId="3" borderId="0" xfId="4" applyNumberFormat="1" applyFont="1" applyFill="1" applyProtection="1"/>
    <xf numFmtId="1" fontId="23" fillId="3" borderId="0" xfId="4" applyNumberFormat="1" applyFont="1" applyFill="1" applyAlignment="1" applyProtection="1">
      <alignment wrapText="1"/>
    </xf>
    <xf numFmtId="0" fontId="6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3" fontId="6" fillId="0" borderId="0" xfId="2" applyNumberFormat="1" applyFont="1" applyFill="1" applyAlignment="1" applyProtection="1">
      <alignment wrapText="1"/>
    </xf>
    <xf numFmtId="3" fontId="6" fillId="0" borderId="0" xfId="2" applyNumberFormat="1" applyFont="1" applyFill="1" applyProtection="1"/>
    <xf numFmtId="3" fontId="6" fillId="0" borderId="0" xfId="2" applyNumberFormat="1" applyFont="1" applyProtection="1"/>
    <xf numFmtId="0" fontId="6" fillId="0" borderId="0" xfId="2" applyFont="1"/>
    <xf numFmtId="0" fontId="6" fillId="0" borderId="0" xfId="2" applyFont="1" applyAlignment="1"/>
    <xf numFmtId="0" fontId="27" fillId="0" borderId="0" xfId="2" applyFont="1" applyAlignment="1"/>
    <xf numFmtId="0" fontId="6" fillId="0" borderId="0" xfId="2" applyFont="1" applyAlignment="1">
      <alignment horizontal="right"/>
    </xf>
    <xf numFmtId="164" fontId="6" fillId="0" borderId="0" xfId="2" applyNumberFormat="1" applyFont="1"/>
    <xf numFmtId="3" fontId="6" fillId="0" borderId="0" xfId="2" applyNumberFormat="1" applyFont="1"/>
    <xf numFmtId="0" fontId="6" fillId="0" borderId="0" xfId="2" applyFont="1" applyAlignment="1">
      <alignment vertical="top" wrapText="1"/>
    </xf>
    <xf numFmtId="0" fontId="3" fillId="0" borderId="0" xfId="0" applyFont="1" applyAlignment="1"/>
    <xf numFmtId="0" fontId="7" fillId="0" borderId="0" xfId="2" applyFont="1" applyAlignment="1"/>
    <xf numFmtId="0" fontId="28" fillId="0" borderId="0" xfId="2" applyFont="1" applyAlignment="1"/>
    <xf numFmtId="0" fontId="7" fillId="0" borderId="0" xfId="2" applyFont="1" applyAlignment="1">
      <alignment horizontal="right"/>
    </xf>
    <xf numFmtId="0" fontId="7" fillId="0" borderId="0" xfId="2" applyFont="1"/>
    <xf numFmtId="2" fontId="6" fillId="0" borderId="0" xfId="2" applyNumberFormat="1" applyFont="1"/>
    <xf numFmtId="0" fontId="6" fillId="0" borderId="0" xfId="4" applyFont="1" applyAlignment="1">
      <alignment vertical="top" wrapText="1"/>
    </xf>
    <xf numFmtId="0" fontId="6" fillId="0" borderId="0" xfId="4" applyFont="1"/>
    <xf numFmtId="0" fontId="6" fillId="0" borderId="0" xfId="4" applyFont="1" applyAlignment="1"/>
    <xf numFmtId="0" fontId="27" fillId="0" borderId="0" xfId="4" applyFont="1" applyAlignment="1"/>
    <xf numFmtId="3" fontId="29" fillId="0" borderId="0" xfId="1" applyNumberFormat="1" applyFont="1" applyAlignment="1" applyProtection="1">
      <alignment horizontal="right" vertical="center"/>
    </xf>
    <xf numFmtId="164" fontId="6" fillId="2" borderId="0" xfId="1" applyNumberFormat="1" applyFont="1" applyFill="1" applyAlignment="1" applyProtection="1">
      <alignment vertical="center"/>
    </xf>
    <xf numFmtId="164" fontId="6" fillId="2" borderId="0" xfId="0" applyNumberFormat="1" applyFont="1" applyFill="1" applyAlignment="1" applyProtection="1">
      <alignment vertical="center"/>
    </xf>
    <xf numFmtId="0" fontId="26" fillId="0" borderId="0" xfId="0" applyFont="1"/>
    <xf numFmtId="4" fontId="12" fillId="0" borderId="0" xfId="0" applyNumberFormat="1" applyFont="1" applyAlignment="1">
      <alignment vertical="center"/>
    </xf>
    <xf numFmtId="0" fontId="18" fillId="2" borderId="0" xfId="0" applyFont="1" applyFill="1" applyAlignment="1" applyProtection="1">
      <protection locked="0"/>
    </xf>
    <xf numFmtId="0" fontId="0" fillId="2" borderId="0" xfId="0" applyFill="1" applyAlignment="1" applyProtection="1">
      <protection locked="0"/>
    </xf>
    <xf numFmtId="3" fontId="10" fillId="7" borderId="6" xfId="1" applyNumberFormat="1" applyFont="1" applyFill="1" applyBorder="1" applyAlignment="1" applyProtection="1">
      <alignment horizontal="center" vertical="center"/>
    </xf>
    <xf numFmtId="0" fontId="0" fillId="7" borderId="7" xfId="0" applyFill="1" applyBorder="1" applyAlignment="1" applyProtection="1">
      <alignment horizontal="center" vertical="center"/>
    </xf>
    <xf numFmtId="0" fontId="0" fillId="7" borderId="10" xfId="0" applyFill="1" applyBorder="1" applyAlignment="1" applyProtection="1">
      <alignment horizontal="center" vertical="center"/>
    </xf>
    <xf numFmtId="0" fontId="18" fillId="0" borderId="0" xfId="0" applyFont="1" applyAlignment="1" applyProtection="1"/>
    <xf numFmtId="0" fontId="0" fillId="0" borderId="0" xfId="0" applyAlignment="1" applyProtection="1"/>
    <xf numFmtId="3" fontId="7" fillId="7" borderId="6" xfId="1" applyNumberFormat="1" applyFont="1" applyFill="1" applyBorder="1" applyAlignment="1" applyProtection="1">
      <alignment horizontal="center" vertical="center"/>
    </xf>
    <xf numFmtId="3" fontId="7" fillId="7" borderId="7" xfId="1" applyNumberFormat="1" applyFont="1" applyFill="1" applyBorder="1" applyAlignment="1" applyProtection="1">
      <alignment horizontal="center" vertical="center"/>
    </xf>
    <xf numFmtId="3" fontId="7" fillId="7" borderId="10" xfId="1" applyNumberFormat="1" applyFont="1" applyFill="1" applyBorder="1" applyAlignment="1" applyProtection="1">
      <alignment horizontal="center" vertical="center"/>
    </xf>
    <xf numFmtId="1" fontId="10" fillId="8" borderId="11" xfId="0" applyNumberFormat="1" applyFont="1" applyFill="1" applyBorder="1" applyAlignment="1" applyProtection="1">
      <alignment vertical="center"/>
    </xf>
    <xf numFmtId="0" fontId="0" fillId="8" borderId="14" xfId="0" applyFill="1" applyBorder="1" applyAlignment="1" applyProtection="1"/>
    <xf numFmtId="0" fontId="0" fillId="8" borderId="9" xfId="0" applyFill="1" applyBorder="1" applyAlignment="1" applyProtection="1"/>
    <xf numFmtId="0" fontId="4" fillId="0" borderId="0" xfId="0" applyFont="1" applyAlignment="1" applyProtection="1"/>
    <xf numFmtId="0" fontId="20" fillId="0" borderId="0" xfId="2" applyFont="1" applyAlignment="1" applyProtection="1"/>
    <xf numFmtId="3" fontId="22" fillId="8" borderId="11" xfId="2" applyNumberFormat="1" applyFont="1" applyFill="1" applyBorder="1" applyAlignment="1" applyProtection="1">
      <alignment horizontal="right" vertical="top" wrapText="1"/>
    </xf>
    <xf numFmtId="0" fontId="0" fillId="8" borderId="14" xfId="0" applyFill="1" applyBorder="1" applyAlignment="1" applyProtection="1">
      <alignment horizontal="right" vertical="top" wrapText="1"/>
    </xf>
    <xf numFmtId="0" fontId="0" fillId="8" borderId="9" xfId="0" applyFill="1" applyBorder="1" applyAlignment="1" applyProtection="1">
      <alignment horizontal="right" vertical="top" wrapText="1"/>
    </xf>
    <xf numFmtId="0" fontId="22" fillId="8" borderId="11" xfId="2" applyFont="1" applyFill="1" applyBorder="1" applyAlignment="1" applyProtection="1">
      <alignment horizontal="right" vertical="top" wrapText="1"/>
    </xf>
    <xf numFmtId="1" fontId="10" fillId="7" borderId="6" xfId="0" applyNumberFormat="1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18" fillId="0" borderId="0" xfId="0" applyFont="1" applyAlignment="1"/>
    <xf numFmtId="0" fontId="0" fillId="0" borderId="0" xfId="0" applyAlignment="1"/>
    <xf numFmtId="164" fontId="18" fillId="0" borderId="0" xfId="0" applyNumberFormat="1" applyFont="1" applyAlignment="1"/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10" fillId="7" borderId="6" xfId="0" applyNumberFormat="1" applyFont="1" applyFill="1" applyBorder="1" applyAlignment="1" applyProtection="1">
      <alignment horizontal="center" vertical="center"/>
    </xf>
    <xf numFmtId="164" fontId="18" fillId="0" borderId="0" xfId="0" applyNumberFormat="1" applyFont="1" applyAlignment="1" applyProtection="1"/>
    <xf numFmtId="164" fontId="7" fillId="7" borderId="6" xfId="1" applyNumberFormat="1" applyFont="1" applyFill="1" applyBorder="1" applyAlignment="1" applyProtection="1">
      <alignment horizontal="center" vertical="center"/>
    </xf>
    <xf numFmtId="37" fontId="18" fillId="0" borderId="0" xfId="1" applyFont="1" applyAlignment="1" applyProtection="1"/>
    <xf numFmtId="164" fontId="18" fillId="0" borderId="0" xfId="1" applyNumberFormat="1" applyFont="1" applyAlignment="1" applyProtection="1"/>
    <xf numFmtId="0" fontId="22" fillId="0" borderId="0" xfId="2" applyFont="1" applyAlignment="1"/>
    <xf numFmtId="0" fontId="19" fillId="0" borderId="0" xfId="2" applyFont="1" applyAlignment="1"/>
    <xf numFmtId="0" fontId="2" fillId="0" borderId="0" xfId="2" applyAlignment="1"/>
    <xf numFmtId="0" fontId="22" fillId="7" borderId="6" xfId="2" applyFont="1" applyFill="1" applyBorder="1" applyAlignment="1" applyProtection="1">
      <alignment horizontal="center" vertical="center"/>
    </xf>
    <xf numFmtId="0" fontId="22" fillId="7" borderId="7" xfId="2" applyFont="1" applyFill="1" applyBorder="1" applyAlignment="1" applyProtection="1">
      <alignment horizontal="center" vertical="center"/>
    </xf>
    <xf numFmtId="0" fontId="22" fillId="7" borderId="10" xfId="2" applyFont="1" applyFill="1" applyBorder="1" applyAlignment="1" applyProtection="1">
      <alignment horizontal="center" vertical="center"/>
    </xf>
    <xf numFmtId="1" fontId="22" fillId="7" borderId="11" xfId="2" applyNumberFormat="1" applyFont="1" applyFill="1" applyBorder="1" applyAlignment="1" applyProtection="1">
      <alignment vertical="center"/>
    </xf>
    <xf numFmtId="0" fontId="0" fillId="7" borderId="9" xfId="0" applyFill="1" applyBorder="1" applyAlignment="1" applyProtection="1">
      <alignment vertical="center"/>
    </xf>
    <xf numFmtId="1" fontId="22" fillId="7" borderId="14" xfId="2" applyNumberFormat="1" applyFont="1" applyFill="1" applyBorder="1" applyAlignment="1" applyProtection="1">
      <alignment vertical="center"/>
    </xf>
    <xf numFmtId="0" fontId="22" fillId="3" borderId="11" xfId="2" applyFont="1" applyFill="1" applyBorder="1" applyAlignment="1" applyProtection="1">
      <alignment horizontal="right" vertical="top" wrapText="1"/>
    </xf>
    <xf numFmtId="0" fontId="0" fillId="3" borderId="14" xfId="0" applyFill="1" applyBorder="1" applyAlignment="1" applyProtection="1">
      <alignment horizontal="right" vertical="top" wrapText="1"/>
    </xf>
    <xf numFmtId="0" fontId="0" fillId="3" borderId="9" xfId="0" applyFill="1" applyBorder="1" applyAlignment="1" applyProtection="1">
      <alignment horizontal="right" vertical="top" wrapText="1"/>
    </xf>
    <xf numFmtId="0" fontId="22" fillId="7" borderId="11" xfId="2" applyFont="1" applyFill="1" applyBorder="1" applyAlignment="1" applyProtection="1">
      <alignment horizontal="right" vertical="top" wrapText="1"/>
    </xf>
    <xf numFmtId="0" fontId="0" fillId="7" borderId="14" xfId="0" applyFill="1" applyBorder="1" applyAlignment="1" applyProtection="1">
      <alignment horizontal="right" vertical="top" wrapText="1"/>
    </xf>
    <xf numFmtId="0" fontId="0" fillId="7" borderId="9" xfId="0" applyFill="1" applyBorder="1" applyAlignment="1" applyProtection="1">
      <alignment horizontal="right" vertical="top" wrapText="1"/>
    </xf>
    <xf numFmtId="2" fontId="12" fillId="0" borderId="0" xfId="2" applyNumberFormat="1" applyFont="1" applyAlignment="1">
      <alignment vertical="top" wrapText="1"/>
    </xf>
    <xf numFmtId="0" fontId="17" fillId="0" borderId="0" xfId="0" applyFont="1" applyAlignment="1">
      <alignment vertical="top" wrapText="1"/>
    </xf>
    <xf numFmtId="0" fontId="6" fillId="0" borderId="0" xfId="2" applyFont="1" applyAlignment="1"/>
    <xf numFmtId="0" fontId="27" fillId="0" borderId="0" xfId="2" applyFont="1" applyAlignment="1"/>
    <xf numFmtId="0" fontId="3" fillId="0" borderId="0" xfId="0" applyFont="1" applyAlignment="1"/>
    <xf numFmtId="164" fontId="6" fillId="0" borderId="0" xfId="2" applyNumberFormat="1" applyFont="1" applyAlignment="1"/>
    <xf numFmtId="2" fontId="12" fillId="0" borderId="0" xfId="2" applyNumberFormat="1" applyFont="1" applyAlignment="1">
      <alignment vertical="top"/>
    </xf>
    <xf numFmtId="0" fontId="1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2" fillId="3" borderId="11" xfId="2" applyFont="1" applyFill="1" applyBorder="1" applyAlignment="1" applyProtection="1">
      <alignment vertical="top"/>
    </xf>
    <xf numFmtId="0" fontId="0" fillId="3" borderId="14" xfId="0" applyFill="1" applyBorder="1" applyAlignment="1" applyProtection="1">
      <alignment vertical="top"/>
    </xf>
    <xf numFmtId="0" fontId="0" fillId="3" borderId="9" xfId="0" applyFill="1" applyBorder="1" applyAlignment="1" applyProtection="1">
      <alignment vertical="top"/>
    </xf>
    <xf numFmtId="3" fontId="22" fillId="3" borderId="11" xfId="2" applyNumberFormat="1" applyFont="1" applyFill="1" applyBorder="1" applyAlignment="1" applyProtection="1">
      <alignment horizontal="right" vertical="top" wrapText="1"/>
    </xf>
    <xf numFmtId="0" fontId="23" fillId="0" borderId="0" xfId="2" applyFont="1" applyAlignment="1"/>
    <xf numFmtId="0" fontId="7" fillId="0" borderId="0" xfId="2" applyFont="1" applyAlignment="1"/>
    <xf numFmtId="0" fontId="22" fillId="7" borderId="11" xfId="2" applyFont="1" applyFill="1" applyBorder="1" applyAlignment="1" applyProtection="1">
      <alignment vertical="top"/>
    </xf>
    <xf numFmtId="0" fontId="0" fillId="7" borderId="14" xfId="0" applyFill="1" applyBorder="1" applyAlignment="1" applyProtection="1">
      <alignment vertical="top"/>
    </xf>
    <xf numFmtId="0" fontId="0" fillId="7" borderId="9" xfId="0" applyFill="1" applyBorder="1" applyAlignment="1" applyProtection="1">
      <alignment vertical="top"/>
    </xf>
    <xf numFmtId="3" fontId="22" fillId="7" borderId="11" xfId="2" applyNumberFormat="1" applyFont="1" applyFill="1" applyBorder="1" applyAlignment="1" applyProtection="1">
      <alignment horizontal="right" vertical="top" wrapText="1"/>
    </xf>
    <xf numFmtId="1" fontId="22" fillId="7" borderId="8" xfId="2" applyNumberFormat="1" applyFont="1" applyFill="1" applyBorder="1" applyAlignment="1" applyProtection="1">
      <alignment vertical="center"/>
    </xf>
    <xf numFmtId="0" fontId="0" fillId="7" borderId="8" xfId="0" applyFill="1" applyBorder="1" applyAlignment="1" applyProtection="1">
      <alignment vertical="center"/>
    </xf>
    <xf numFmtId="0" fontId="28" fillId="0" borderId="0" xfId="2" applyFont="1" applyAlignment="1"/>
    <xf numFmtId="0" fontId="22" fillId="7" borderId="8" xfId="2" applyFont="1" applyFill="1" applyBorder="1" applyAlignment="1" applyProtection="1">
      <alignment horizontal="center"/>
    </xf>
    <xf numFmtId="0" fontId="23" fillId="0" borderId="0" xfId="4" applyFont="1" applyAlignment="1">
      <alignment vertical="top" wrapText="1"/>
    </xf>
    <xf numFmtId="0" fontId="0" fillId="0" borderId="0" xfId="0" applyAlignment="1">
      <alignment vertical="top" wrapText="1"/>
    </xf>
    <xf numFmtId="0" fontId="22" fillId="0" borderId="0" xfId="4" applyFont="1" applyAlignment="1"/>
    <xf numFmtId="0" fontId="19" fillId="0" borderId="0" xfId="4" applyFont="1" applyAlignment="1"/>
    <xf numFmtId="0" fontId="1" fillId="0" borderId="0" xfId="4" applyAlignment="1"/>
    <xf numFmtId="2" fontId="12" fillId="0" borderId="0" xfId="4" applyNumberFormat="1" applyFont="1" applyAlignment="1">
      <alignment vertical="top" wrapText="1"/>
    </xf>
    <xf numFmtId="0" fontId="17" fillId="0" borderId="0" xfId="3" applyFont="1" applyAlignment="1">
      <alignment vertical="top" wrapText="1"/>
    </xf>
    <xf numFmtId="0" fontId="3" fillId="0" borderId="0" xfId="3" applyFont="1" applyAlignment="1">
      <alignment vertical="top" wrapText="1"/>
    </xf>
    <xf numFmtId="0" fontId="6" fillId="0" borderId="0" xfId="4" applyFont="1" applyAlignment="1"/>
    <xf numFmtId="0" fontId="27" fillId="0" borderId="0" xfId="4" applyFont="1" applyAlignment="1"/>
    <xf numFmtId="0" fontId="3" fillId="0" borderId="0" xfId="3" applyFont="1" applyAlignment="1"/>
    <xf numFmtId="1" fontId="22" fillId="9" borderId="11" xfId="4" applyNumberFormat="1" applyFont="1" applyFill="1" applyBorder="1" applyAlignment="1">
      <alignment vertical="center"/>
    </xf>
    <xf numFmtId="0" fontId="3" fillId="9" borderId="9" xfId="3" applyFill="1" applyBorder="1" applyAlignment="1">
      <alignment vertical="center"/>
    </xf>
    <xf numFmtId="0" fontId="20" fillId="0" borderId="0" xfId="4" applyFont="1" applyAlignment="1"/>
    <xf numFmtId="0" fontId="4" fillId="0" borderId="0" xfId="3" applyFont="1" applyAlignment="1"/>
    <xf numFmtId="0" fontId="22" fillId="9" borderId="11" xfId="4" applyFont="1" applyFill="1" applyBorder="1" applyAlignment="1">
      <alignment vertical="top"/>
    </xf>
    <xf numFmtId="0" fontId="3" fillId="9" borderId="14" xfId="3" applyFill="1" applyBorder="1" applyAlignment="1">
      <alignment vertical="top"/>
    </xf>
    <xf numFmtId="0" fontId="3" fillId="9" borderId="9" xfId="3" applyFill="1" applyBorder="1" applyAlignment="1">
      <alignment vertical="top"/>
    </xf>
    <xf numFmtId="3" fontId="22" fillId="9" borderId="11" xfId="4" applyNumberFormat="1" applyFont="1" applyFill="1" applyBorder="1" applyAlignment="1">
      <alignment horizontal="right" vertical="top" wrapText="1"/>
    </xf>
    <xf numFmtId="0" fontId="3" fillId="9" borderId="14" xfId="3" applyFill="1" applyBorder="1" applyAlignment="1">
      <alignment horizontal="right" vertical="top" wrapText="1"/>
    </xf>
    <xf numFmtId="0" fontId="3" fillId="9" borderId="9" xfId="3" applyFill="1" applyBorder="1" applyAlignment="1">
      <alignment horizontal="right" vertical="top" wrapText="1"/>
    </xf>
    <xf numFmtId="0" fontId="22" fillId="9" borderId="11" xfId="4" applyFont="1" applyFill="1" applyBorder="1" applyAlignment="1">
      <alignment horizontal="right" vertical="top" wrapText="1"/>
    </xf>
    <xf numFmtId="0" fontId="22" fillId="10" borderId="11" xfId="4" applyFont="1" applyFill="1" applyBorder="1" applyAlignment="1">
      <alignment horizontal="right" vertical="top" wrapText="1"/>
    </xf>
    <xf numFmtId="0" fontId="3" fillId="10" borderId="14" xfId="3" applyFill="1" applyBorder="1" applyAlignment="1">
      <alignment horizontal="right" vertical="top" wrapText="1"/>
    </xf>
    <xf numFmtId="0" fontId="3" fillId="10" borderId="9" xfId="3" applyFill="1" applyBorder="1" applyAlignment="1">
      <alignment horizontal="right" vertical="top" wrapText="1"/>
    </xf>
    <xf numFmtId="0" fontId="3" fillId="3" borderId="14" xfId="3" applyFill="1" applyBorder="1" applyAlignment="1">
      <alignment horizontal="right" vertical="top" wrapText="1"/>
    </xf>
    <xf numFmtId="0" fontId="3" fillId="3" borderId="9" xfId="3" applyFill="1" applyBorder="1" applyAlignment="1">
      <alignment horizontal="right" vertical="top" wrapText="1"/>
    </xf>
    <xf numFmtId="0" fontId="22" fillId="9" borderId="6" xfId="4" applyFont="1" applyFill="1" applyBorder="1" applyAlignment="1">
      <alignment horizontal="center" vertical="center"/>
    </xf>
    <xf numFmtId="0" fontId="22" fillId="9" borderId="7" xfId="4" applyFont="1" applyFill="1" applyBorder="1" applyAlignment="1">
      <alignment horizontal="center" vertical="center"/>
    </xf>
    <xf numFmtId="0" fontId="22" fillId="9" borderId="10" xfId="4" applyFont="1" applyFill="1" applyBorder="1" applyAlignment="1">
      <alignment horizontal="center" vertical="center"/>
    </xf>
    <xf numFmtId="1" fontId="22" fillId="9" borderId="14" xfId="4" applyNumberFormat="1" applyFont="1" applyFill="1" applyBorder="1" applyAlignment="1">
      <alignment vertical="center"/>
    </xf>
    <xf numFmtId="0" fontId="20" fillId="0" borderId="0" xfId="2" applyFont="1" applyAlignment="1"/>
    <xf numFmtId="0" fontId="22" fillId="7" borderId="11" xfId="2" applyFont="1" applyFill="1" applyBorder="1" applyAlignment="1">
      <alignment vertical="top"/>
    </xf>
    <xf numFmtId="0" fontId="0" fillId="7" borderId="14" xfId="0" applyFill="1" applyBorder="1" applyAlignment="1">
      <alignment vertical="top"/>
    </xf>
    <xf numFmtId="0" fontId="0" fillId="7" borderId="9" xfId="0" applyFill="1" applyBorder="1" applyAlignment="1">
      <alignment vertical="top"/>
    </xf>
    <xf numFmtId="3" fontId="22" fillId="7" borderId="11" xfId="2" applyNumberFormat="1" applyFont="1" applyFill="1" applyBorder="1" applyAlignment="1">
      <alignment horizontal="right" vertical="top" wrapText="1"/>
    </xf>
    <xf numFmtId="0" fontId="0" fillId="7" borderId="14" xfId="0" applyFill="1" applyBorder="1" applyAlignment="1">
      <alignment horizontal="right" vertical="top" wrapText="1"/>
    </xf>
    <xf numFmtId="0" fontId="0" fillId="7" borderId="9" xfId="0" applyFill="1" applyBorder="1" applyAlignment="1">
      <alignment horizontal="right" vertical="top" wrapText="1"/>
    </xf>
    <xf numFmtId="0" fontId="22" fillId="7" borderId="11" xfId="2" applyFont="1" applyFill="1" applyBorder="1" applyAlignment="1">
      <alignment horizontal="right" vertical="top" wrapText="1"/>
    </xf>
    <xf numFmtId="0" fontId="22" fillId="3" borderId="11" xfId="2" applyFont="1" applyFill="1" applyBorder="1" applyAlignment="1">
      <alignment horizontal="right" vertical="top" wrapText="1"/>
    </xf>
    <xf numFmtId="0" fontId="0" fillId="3" borderId="14" xfId="0" applyFill="1" applyBorder="1" applyAlignment="1">
      <alignment horizontal="right" vertical="top" wrapText="1"/>
    </xf>
    <xf numFmtId="0" fontId="0" fillId="3" borderId="9" xfId="0" applyFill="1" applyBorder="1" applyAlignment="1">
      <alignment horizontal="right" vertical="top" wrapText="1"/>
    </xf>
    <xf numFmtId="0" fontId="22" fillId="7" borderId="8" xfId="2" applyFont="1" applyFill="1" applyBorder="1" applyAlignment="1">
      <alignment horizontal="center"/>
    </xf>
    <xf numFmtId="1" fontId="22" fillId="7" borderId="14" xfId="2" applyNumberFormat="1" applyFont="1" applyFill="1" applyBorder="1" applyAlignment="1">
      <alignment vertical="center"/>
    </xf>
    <xf numFmtId="0" fontId="0" fillId="7" borderId="9" xfId="0" applyFill="1" applyBorder="1" applyAlignment="1">
      <alignment vertical="center"/>
    </xf>
    <xf numFmtId="1" fontId="22" fillId="7" borderId="8" xfId="2" applyNumberFormat="1" applyFont="1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23" fillId="0" borderId="0" xfId="2" applyFont="1" applyAlignment="1">
      <alignment vertical="top" wrapText="1"/>
    </xf>
    <xf numFmtId="0" fontId="4" fillId="0" borderId="0" xfId="0" applyFont="1" applyAlignment="1"/>
    <xf numFmtId="0" fontId="18" fillId="0" borderId="0" xfId="3" applyFont="1" applyAlignment="1" applyProtection="1"/>
    <xf numFmtId="3" fontId="18" fillId="0" borderId="0" xfId="3" applyNumberFormat="1" applyFont="1" applyAlignment="1" applyProtection="1"/>
  </cellXfs>
  <cellStyles count="5">
    <cellStyle name="Standard" xfId="0" builtinId="0"/>
    <cellStyle name="Standard 2" xfId="2"/>
    <cellStyle name="Standard 2 2" xfId="4"/>
    <cellStyle name="Standard 3" xfId="3"/>
    <cellStyle name="Standard_FIPLA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Investitionsfolgekosten und Handlungsspielraum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Investitionsfolgekosten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Folgekosten!$E$6:$J$6</c:f>
              <c:numCache>
                <c:formatCode>0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Folgekosten!$E$34:$J$34</c:f>
              <c:numCache>
                <c:formatCode>#,##0.0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AD-4BE8-9325-C9AE3D72AC1F}"/>
            </c:ext>
          </c:extLst>
        </c:ser>
        <c:ser>
          <c:idx val="1"/>
          <c:order val="1"/>
          <c:tx>
            <c:strRef>
              <c:f>Ergebnisse!$A$24</c:f>
              <c:strCache>
                <c:ptCount val="1"/>
                <c:pt idx="0">
                  <c:v>Handlungsspielraum der Erfolgsrechnung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Ergebnisse!$E$24:$J$24</c:f>
              <c:numCache>
                <c:formatCode>#,##0.0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AD-4BE8-9325-C9AE3D72A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634504"/>
        <c:axId val="412803992"/>
      </c:lineChart>
      <c:catAx>
        <c:axId val="4006345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2803992"/>
        <c:crosses val="autoZero"/>
        <c:auto val="1"/>
        <c:lblAlgn val="ctr"/>
        <c:lblOffset val="100"/>
        <c:tickLblSkip val="1"/>
        <c:noMultiLvlLbl val="0"/>
      </c:catAx>
      <c:valAx>
        <c:axId val="412803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0634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Ergebnis</a:t>
            </a:r>
            <a:r>
              <a:rPr lang="de-CH" baseline="0"/>
              <a:t> der Erfolgsrechnung</a:t>
            </a:r>
            <a:endParaRPr lang="de-C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Ergebnisse!$E$6:$J$6</c:f>
              <c:numCache>
                <c:formatCode>0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Ergebnisse!$E$26:$J$26</c:f>
              <c:numCache>
                <c:formatCode>#,##0.0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47-46A4-B6ED-1001A0AEF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0638112"/>
        <c:axId val="400631224"/>
      </c:barChart>
      <c:catAx>
        <c:axId val="4006381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0631224"/>
        <c:crosses val="autoZero"/>
        <c:auto val="1"/>
        <c:lblAlgn val="ctr"/>
        <c:lblOffset val="100"/>
        <c:noMultiLvlLbl val="0"/>
      </c:catAx>
      <c:valAx>
        <c:axId val="400631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0638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Investitionen</a:t>
            </a:r>
            <a:r>
              <a:rPr lang="de-CH" baseline="0"/>
              <a:t> </a:t>
            </a:r>
            <a:r>
              <a:rPr lang="de-CH"/>
              <a:t>und Schulden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kumulierte Schulden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Schulden!$E$6:$J$6</c:f>
              <c:numCache>
                <c:formatCode>0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Schulden!$E$40:$J$40</c:f>
              <c:numCache>
                <c:formatCode>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42-4F3E-B8FE-4A192DAC6F43}"/>
            </c:ext>
          </c:extLst>
        </c:ser>
        <c:ser>
          <c:idx val="1"/>
          <c:order val="1"/>
          <c:tx>
            <c:v>Investitionen 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'Inv Abschr'!$G$51:$L$51</c:f>
              <c:numCache>
                <c:formatCode>#,##0.0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42-4F3E-B8FE-4A192DAC6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3276776"/>
        <c:axId val="463275136"/>
      </c:barChart>
      <c:catAx>
        <c:axId val="4632767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3275136"/>
        <c:crosses val="autoZero"/>
        <c:auto val="1"/>
        <c:lblAlgn val="ctr"/>
        <c:lblOffset val="100"/>
        <c:noMultiLvlLbl val="0"/>
      </c:catAx>
      <c:valAx>
        <c:axId val="46327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3276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Bilanzüberschuss</a:t>
            </a:r>
            <a:r>
              <a:rPr lang="de-CH" baseline="0"/>
              <a:t> bzw. -fehlbetrag</a:t>
            </a:r>
            <a:endParaRPr lang="de-C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Ergebnisse!$E$6:$J$6</c:f>
              <c:numCache>
                <c:formatCode>0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Ergebnisse!$E$31:$J$31</c:f>
              <c:numCache>
                <c:formatCode>#,##0.0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92-42DF-B6D6-A45503AE5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7539224"/>
        <c:axId val="407539880"/>
      </c:barChart>
      <c:catAx>
        <c:axId val="4075392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539880"/>
        <c:crosses val="autoZero"/>
        <c:auto val="1"/>
        <c:lblAlgn val="ctr"/>
        <c:lblOffset val="100"/>
        <c:noMultiLvlLbl val="0"/>
      </c:catAx>
      <c:valAx>
        <c:axId val="407539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539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76200</xdr:rowOff>
    </xdr:from>
    <xdr:to>
      <xdr:col>6</xdr:col>
      <xdr:colOff>295275</xdr:colOff>
      <xdr:row>18</xdr:row>
      <xdr:rowOff>66675</xdr:rowOff>
    </xdr:to>
    <xdr:graphicFrame macro="">
      <xdr:nvGraphicFramePr>
        <xdr:cNvPr id="4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1</xdr:row>
      <xdr:rowOff>85725</xdr:rowOff>
    </xdr:from>
    <xdr:to>
      <xdr:col>13</xdr:col>
      <xdr:colOff>19050</xdr:colOff>
      <xdr:row>18</xdr:row>
      <xdr:rowOff>76200</xdr:rowOff>
    </xdr:to>
    <xdr:graphicFrame macro="">
      <xdr:nvGraphicFramePr>
        <xdr:cNvPr id="5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283779</xdr:colOff>
      <xdr:row>20</xdr:row>
      <xdr:rowOff>7555</xdr:rowOff>
    </xdr:from>
    <xdr:to>
      <xdr:col>6</xdr:col>
      <xdr:colOff>283779</xdr:colOff>
      <xdr:row>36</xdr:row>
      <xdr:rowOff>162254</xdr:rowOff>
    </xdr:to>
    <xdr:graphicFrame macro="">
      <xdr:nvGraphicFramePr>
        <xdr:cNvPr id="7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19</xdr:row>
      <xdr:rowOff>123825</xdr:rowOff>
    </xdr:from>
    <xdr:to>
      <xdr:col>13</xdr:col>
      <xdr:colOff>28575</xdr:colOff>
      <xdr:row>36</xdr:row>
      <xdr:rowOff>114300</xdr:rowOff>
    </xdr:to>
    <xdr:graphicFrame macro="">
      <xdr:nvGraphicFramePr>
        <xdr:cNvPr id="8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E219"/>
  <sheetViews>
    <sheetView tabSelected="1" view="pageLayout" zoomScaleNormal="100" workbookViewId="0">
      <selection activeCell="B12" sqref="B12"/>
    </sheetView>
  </sheetViews>
  <sheetFormatPr baseColWidth="10" defaultRowHeight="12.75" x14ac:dyDescent="0.2"/>
  <cols>
    <col min="1" max="1" width="21.7109375" customWidth="1"/>
  </cols>
  <sheetData>
    <row r="1" spans="1:5" x14ac:dyDescent="0.2">
      <c r="A1" s="27" t="s">
        <v>51</v>
      </c>
    </row>
    <row r="3" spans="1:5" ht="15.75" x14ac:dyDescent="0.25">
      <c r="A3" s="37" t="s">
        <v>64</v>
      </c>
      <c r="B3" s="343" t="s">
        <v>298</v>
      </c>
      <c r="C3" s="344"/>
      <c r="D3" s="344"/>
      <c r="E3" s="344"/>
    </row>
    <row r="5" spans="1:5" s="37" customFormat="1" ht="15.75" x14ac:dyDescent="0.25">
      <c r="A5" s="37" t="s">
        <v>65</v>
      </c>
      <c r="B5" s="343" t="s">
        <v>299</v>
      </c>
      <c r="C5" s="344"/>
      <c r="D5" s="344"/>
      <c r="E5" s="344"/>
    </row>
    <row r="6" spans="1:5" s="37" customFormat="1" ht="15.75" x14ac:dyDescent="0.25">
      <c r="B6" s="39"/>
    </row>
    <row r="7" spans="1:5" s="37" customFormat="1" x14ac:dyDescent="0.2">
      <c r="B7" s="233"/>
    </row>
    <row r="8" spans="1:5" s="37" customFormat="1" x14ac:dyDescent="0.2">
      <c r="A8" s="341" t="s">
        <v>141</v>
      </c>
      <c r="B8" s="341">
        <v>2019</v>
      </c>
    </row>
    <row r="10" spans="1:5" x14ac:dyDescent="0.2">
      <c r="A10" s="37" t="s">
        <v>63</v>
      </c>
    </row>
    <row r="11" spans="1:5" s="38" customFormat="1" x14ac:dyDescent="0.2">
      <c r="A11" s="234" t="s">
        <v>52</v>
      </c>
      <c r="B11" s="235">
        <v>2017</v>
      </c>
    </row>
    <row r="12" spans="1:5" s="38" customFormat="1" x14ac:dyDescent="0.2">
      <c r="A12" s="234" t="s">
        <v>53</v>
      </c>
      <c r="B12" s="236">
        <f>B11+1</f>
        <v>2018</v>
      </c>
    </row>
    <row r="13" spans="1:5" s="38" customFormat="1" x14ac:dyDescent="0.2">
      <c r="A13" s="234" t="s">
        <v>54</v>
      </c>
      <c r="B13" s="236">
        <f t="shared" ref="B13:B19" si="0">B12+1</f>
        <v>2019</v>
      </c>
    </row>
    <row r="14" spans="1:5" s="38" customFormat="1" x14ac:dyDescent="0.2">
      <c r="A14" s="234" t="s">
        <v>55</v>
      </c>
      <c r="B14" s="236">
        <f t="shared" si="0"/>
        <v>2020</v>
      </c>
    </row>
    <row r="15" spans="1:5" s="38" customFormat="1" x14ac:dyDescent="0.2">
      <c r="A15" s="234" t="s">
        <v>56</v>
      </c>
      <c r="B15" s="236">
        <f t="shared" si="0"/>
        <v>2021</v>
      </c>
    </row>
    <row r="16" spans="1:5" s="38" customFormat="1" x14ac:dyDescent="0.2">
      <c r="A16" s="234" t="s">
        <v>57</v>
      </c>
      <c r="B16" s="236">
        <f t="shared" si="0"/>
        <v>2022</v>
      </c>
    </row>
    <row r="17" spans="1:2" s="38" customFormat="1" x14ac:dyDescent="0.2">
      <c r="A17" s="234" t="s">
        <v>58</v>
      </c>
      <c r="B17" s="236">
        <f t="shared" si="0"/>
        <v>2023</v>
      </c>
    </row>
    <row r="18" spans="1:2" s="38" customFormat="1" x14ac:dyDescent="0.2">
      <c r="A18" s="234" t="s">
        <v>59</v>
      </c>
      <c r="B18" s="236">
        <f t="shared" si="0"/>
        <v>2024</v>
      </c>
    </row>
    <row r="19" spans="1:2" s="38" customFormat="1" x14ac:dyDescent="0.2">
      <c r="A19" s="234" t="s">
        <v>62</v>
      </c>
      <c r="B19" s="236">
        <f t="shared" si="0"/>
        <v>2025</v>
      </c>
    </row>
    <row r="21" spans="1:2" s="38" customFormat="1" ht="11.25" x14ac:dyDescent="0.2"/>
    <row r="22" spans="1:2" s="38" customFormat="1" ht="11.25" x14ac:dyDescent="0.2"/>
    <row r="23" spans="1:2" s="38" customFormat="1" ht="11.25" x14ac:dyDescent="0.2"/>
    <row r="24" spans="1:2" s="38" customFormat="1" ht="11.25" x14ac:dyDescent="0.2"/>
    <row r="25" spans="1:2" s="38" customFormat="1" ht="11.25" x14ac:dyDescent="0.2"/>
    <row r="26" spans="1:2" s="38" customFormat="1" ht="11.25" x14ac:dyDescent="0.2"/>
    <row r="27" spans="1:2" s="38" customFormat="1" ht="11.25" x14ac:dyDescent="0.2"/>
    <row r="28" spans="1:2" s="38" customFormat="1" ht="11.25" x14ac:dyDescent="0.2"/>
    <row r="29" spans="1:2" s="38" customFormat="1" ht="11.25" x14ac:dyDescent="0.2"/>
    <row r="30" spans="1:2" s="38" customFormat="1" ht="11.25" x14ac:dyDescent="0.2"/>
    <row r="31" spans="1:2" s="38" customFormat="1" ht="11.25" x14ac:dyDescent="0.2"/>
    <row r="32" spans="1:2" s="38" customFormat="1" ht="11.25" x14ac:dyDescent="0.2"/>
    <row r="33" s="38" customFormat="1" ht="11.25" x14ac:dyDescent="0.2"/>
    <row r="34" s="38" customFormat="1" ht="11.25" x14ac:dyDescent="0.2"/>
    <row r="35" s="38" customFormat="1" ht="11.25" x14ac:dyDescent="0.2"/>
    <row r="36" s="38" customFormat="1" ht="11.25" x14ac:dyDescent="0.2"/>
    <row r="37" s="38" customFormat="1" ht="11.25" x14ac:dyDescent="0.2"/>
    <row r="38" s="38" customFormat="1" ht="11.25" x14ac:dyDescent="0.2"/>
    <row r="39" s="38" customFormat="1" ht="11.25" x14ac:dyDescent="0.2"/>
    <row r="40" s="38" customFormat="1" ht="11.25" x14ac:dyDescent="0.2"/>
    <row r="41" s="38" customFormat="1" ht="11.25" x14ac:dyDescent="0.2"/>
    <row r="42" s="38" customFormat="1" ht="11.25" x14ac:dyDescent="0.2"/>
    <row r="43" s="38" customFormat="1" ht="11.25" x14ac:dyDescent="0.2"/>
    <row r="44" s="38" customFormat="1" ht="11.25" x14ac:dyDescent="0.2"/>
    <row r="45" s="38" customFormat="1" ht="11.25" x14ac:dyDescent="0.2"/>
    <row r="46" s="38" customFormat="1" ht="11.25" x14ac:dyDescent="0.2"/>
    <row r="47" s="38" customFormat="1" ht="11.25" x14ac:dyDescent="0.2"/>
    <row r="48" s="38" customFormat="1" ht="11.25" x14ac:dyDescent="0.2"/>
    <row r="49" s="38" customFormat="1" ht="11.25" x14ac:dyDescent="0.2"/>
    <row r="50" s="38" customFormat="1" ht="11.25" x14ac:dyDescent="0.2"/>
    <row r="51" s="38" customFormat="1" ht="11.25" x14ac:dyDescent="0.2"/>
    <row r="52" s="38" customFormat="1" ht="11.25" x14ac:dyDescent="0.2"/>
    <row r="53" s="38" customFormat="1" ht="11.25" x14ac:dyDescent="0.2"/>
    <row r="54" s="38" customFormat="1" ht="11.25" x14ac:dyDescent="0.2"/>
    <row r="55" s="38" customFormat="1" ht="11.25" x14ac:dyDescent="0.2"/>
    <row r="56" s="38" customFormat="1" ht="11.25" x14ac:dyDescent="0.2"/>
    <row r="57" s="38" customFormat="1" ht="11.25" x14ac:dyDescent="0.2"/>
    <row r="58" s="38" customFormat="1" ht="11.25" x14ac:dyDescent="0.2"/>
    <row r="59" s="38" customFormat="1" ht="11.25" x14ac:dyDescent="0.2"/>
    <row r="60" s="38" customFormat="1" ht="11.25" x14ac:dyDescent="0.2"/>
    <row r="61" s="38" customFormat="1" ht="11.25" x14ac:dyDescent="0.2"/>
    <row r="62" s="38" customFormat="1" ht="11.25" x14ac:dyDescent="0.2"/>
    <row r="63" s="38" customFormat="1" ht="11.25" x14ac:dyDescent="0.2"/>
    <row r="64" s="38" customFormat="1" ht="11.25" x14ac:dyDescent="0.2"/>
    <row r="65" s="38" customFormat="1" ht="11.25" x14ac:dyDescent="0.2"/>
    <row r="66" s="38" customFormat="1" ht="11.25" x14ac:dyDescent="0.2"/>
    <row r="67" s="38" customFormat="1" ht="11.25" x14ac:dyDescent="0.2"/>
    <row r="68" s="38" customFormat="1" ht="11.25" x14ac:dyDescent="0.2"/>
    <row r="69" s="38" customFormat="1" ht="11.25" x14ac:dyDescent="0.2"/>
    <row r="70" s="38" customFormat="1" ht="11.25" x14ac:dyDescent="0.2"/>
    <row r="71" s="38" customFormat="1" ht="11.25" x14ac:dyDescent="0.2"/>
    <row r="72" s="38" customFormat="1" ht="11.25" x14ac:dyDescent="0.2"/>
    <row r="73" s="38" customFormat="1" ht="11.25" x14ac:dyDescent="0.2"/>
    <row r="74" s="38" customFormat="1" ht="11.25" x14ac:dyDescent="0.2"/>
    <row r="75" s="38" customFormat="1" ht="11.25" x14ac:dyDescent="0.2"/>
    <row r="76" s="38" customFormat="1" ht="11.25" x14ac:dyDescent="0.2"/>
    <row r="77" s="38" customFormat="1" ht="11.25" x14ac:dyDescent="0.2"/>
    <row r="78" s="38" customFormat="1" ht="11.25" x14ac:dyDescent="0.2"/>
    <row r="79" s="38" customFormat="1" ht="11.25" x14ac:dyDescent="0.2"/>
    <row r="80" s="38" customFormat="1" ht="11.25" x14ac:dyDescent="0.2"/>
    <row r="81" s="38" customFormat="1" ht="11.25" x14ac:dyDescent="0.2"/>
    <row r="82" s="38" customFormat="1" ht="11.25" x14ac:dyDescent="0.2"/>
    <row r="83" s="38" customFormat="1" ht="11.25" x14ac:dyDescent="0.2"/>
    <row r="84" s="38" customFormat="1" ht="11.25" x14ac:dyDescent="0.2"/>
    <row r="85" s="38" customFormat="1" ht="11.25" x14ac:dyDescent="0.2"/>
    <row r="86" s="38" customFormat="1" ht="11.25" x14ac:dyDescent="0.2"/>
    <row r="87" s="38" customFormat="1" ht="11.25" x14ac:dyDescent="0.2"/>
    <row r="88" s="38" customFormat="1" ht="11.25" x14ac:dyDescent="0.2"/>
    <row r="89" s="38" customFormat="1" ht="11.25" x14ac:dyDescent="0.2"/>
    <row r="90" s="38" customFormat="1" ht="11.25" x14ac:dyDescent="0.2"/>
    <row r="91" s="38" customFormat="1" ht="11.25" x14ac:dyDescent="0.2"/>
    <row r="92" s="38" customFormat="1" ht="11.25" x14ac:dyDescent="0.2"/>
    <row r="93" s="38" customFormat="1" ht="11.25" x14ac:dyDescent="0.2"/>
    <row r="94" s="38" customFormat="1" ht="11.25" x14ac:dyDescent="0.2"/>
    <row r="95" s="38" customFormat="1" ht="11.25" x14ac:dyDescent="0.2"/>
    <row r="96" s="38" customFormat="1" ht="11.25" x14ac:dyDescent="0.2"/>
    <row r="97" s="38" customFormat="1" ht="11.25" x14ac:dyDescent="0.2"/>
    <row r="98" s="38" customFormat="1" ht="11.25" x14ac:dyDescent="0.2"/>
    <row r="99" s="38" customFormat="1" ht="11.25" x14ac:dyDescent="0.2"/>
    <row r="100" s="38" customFormat="1" ht="11.25" x14ac:dyDescent="0.2"/>
    <row r="101" s="38" customFormat="1" ht="11.25" x14ac:dyDescent="0.2"/>
    <row r="102" s="38" customFormat="1" ht="11.25" x14ac:dyDescent="0.2"/>
    <row r="103" s="38" customFormat="1" ht="11.25" x14ac:dyDescent="0.2"/>
    <row r="104" s="38" customFormat="1" ht="11.25" x14ac:dyDescent="0.2"/>
    <row r="105" s="38" customFormat="1" ht="11.25" x14ac:dyDescent="0.2"/>
    <row r="106" s="38" customFormat="1" ht="11.25" x14ac:dyDescent="0.2"/>
    <row r="107" s="38" customFormat="1" ht="11.25" x14ac:dyDescent="0.2"/>
    <row r="108" s="38" customFormat="1" ht="11.25" x14ac:dyDescent="0.2"/>
    <row r="109" s="38" customFormat="1" ht="11.25" x14ac:dyDescent="0.2"/>
    <row r="110" s="38" customFormat="1" ht="11.25" x14ac:dyDescent="0.2"/>
    <row r="111" s="38" customFormat="1" ht="11.25" x14ac:dyDescent="0.2"/>
    <row r="112" s="38" customFormat="1" ht="11.25" x14ac:dyDescent="0.2"/>
    <row r="113" s="38" customFormat="1" ht="11.25" x14ac:dyDescent="0.2"/>
    <row r="114" s="38" customFormat="1" ht="11.25" x14ac:dyDescent="0.2"/>
    <row r="115" s="38" customFormat="1" ht="11.25" x14ac:dyDescent="0.2"/>
    <row r="116" s="38" customFormat="1" ht="11.25" x14ac:dyDescent="0.2"/>
    <row r="117" s="38" customFormat="1" ht="11.25" x14ac:dyDescent="0.2"/>
    <row r="118" s="38" customFormat="1" ht="11.25" x14ac:dyDescent="0.2"/>
    <row r="119" s="38" customFormat="1" ht="11.25" x14ac:dyDescent="0.2"/>
    <row r="120" s="38" customFormat="1" ht="11.25" x14ac:dyDescent="0.2"/>
    <row r="121" s="38" customFormat="1" ht="11.25" x14ac:dyDescent="0.2"/>
    <row r="122" s="38" customFormat="1" ht="11.25" x14ac:dyDescent="0.2"/>
    <row r="123" s="38" customFormat="1" ht="11.25" x14ac:dyDescent="0.2"/>
    <row r="124" s="38" customFormat="1" ht="11.25" x14ac:dyDescent="0.2"/>
    <row r="125" s="38" customFormat="1" ht="11.25" x14ac:dyDescent="0.2"/>
    <row r="126" s="38" customFormat="1" ht="11.25" x14ac:dyDescent="0.2"/>
    <row r="127" s="38" customFormat="1" ht="11.25" x14ac:dyDescent="0.2"/>
    <row r="128" s="38" customFormat="1" ht="11.25" x14ac:dyDescent="0.2"/>
    <row r="129" s="38" customFormat="1" ht="11.25" x14ac:dyDescent="0.2"/>
    <row r="130" s="38" customFormat="1" ht="11.25" x14ac:dyDescent="0.2"/>
    <row r="131" s="38" customFormat="1" ht="11.25" x14ac:dyDescent="0.2"/>
    <row r="132" s="38" customFormat="1" ht="11.25" x14ac:dyDescent="0.2"/>
    <row r="133" s="38" customFormat="1" ht="11.25" x14ac:dyDescent="0.2"/>
    <row r="134" s="38" customFormat="1" ht="11.25" x14ac:dyDescent="0.2"/>
    <row r="135" s="38" customFormat="1" ht="11.25" x14ac:dyDescent="0.2"/>
    <row r="136" s="38" customFormat="1" ht="11.25" x14ac:dyDescent="0.2"/>
    <row r="137" s="38" customFormat="1" ht="11.25" x14ac:dyDescent="0.2"/>
    <row r="138" s="38" customFormat="1" ht="11.25" x14ac:dyDescent="0.2"/>
    <row r="139" s="38" customFormat="1" ht="11.25" x14ac:dyDescent="0.2"/>
    <row r="140" s="38" customFormat="1" ht="11.25" x14ac:dyDescent="0.2"/>
    <row r="141" s="38" customFormat="1" ht="11.25" x14ac:dyDescent="0.2"/>
    <row r="142" s="38" customFormat="1" ht="11.25" x14ac:dyDescent="0.2"/>
    <row r="143" s="38" customFormat="1" ht="11.25" x14ac:dyDescent="0.2"/>
    <row r="144" s="38" customFormat="1" ht="11.25" x14ac:dyDescent="0.2"/>
    <row r="145" s="38" customFormat="1" ht="11.25" x14ac:dyDescent="0.2"/>
    <row r="146" s="38" customFormat="1" ht="11.25" x14ac:dyDescent="0.2"/>
    <row r="147" s="38" customFormat="1" ht="11.25" x14ac:dyDescent="0.2"/>
    <row r="148" s="38" customFormat="1" ht="11.25" x14ac:dyDescent="0.2"/>
    <row r="149" s="38" customFormat="1" ht="11.25" x14ac:dyDescent="0.2"/>
    <row r="150" s="38" customFormat="1" ht="11.25" x14ac:dyDescent="0.2"/>
    <row r="151" s="38" customFormat="1" ht="11.25" x14ac:dyDescent="0.2"/>
    <row r="152" s="38" customFormat="1" ht="11.25" x14ac:dyDescent="0.2"/>
    <row r="153" s="38" customFormat="1" ht="11.25" x14ac:dyDescent="0.2"/>
    <row r="154" s="38" customFormat="1" ht="11.25" x14ac:dyDescent="0.2"/>
    <row r="155" s="38" customFormat="1" ht="11.25" x14ac:dyDescent="0.2"/>
    <row r="156" s="38" customFormat="1" ht="11.25" x14ac:dyDescent="0.2"/>
    <row r="157" s="38" customFormat="1" ht="11.25" x14ac:dyDescent="0.2"/>
    <row r="158" s="38" customFormat="1" ht="11.25" x14ac:dyDescent="0.2"/>
    <row r="159" s="38" customFormat="1" ht="11.25" x14ac:dyDescent="0.2"/>
    <row r="160" s="38" customFormat="1" ht="11.25" x14ac:dyDescent="0.2"/>
    <row r="161" s="38" customFormat="1" ht="11.25" x14ac:dyDescent="0.2"/>
    <row r="162" s="38" customFormat="1" ht="11.25" x14ac:dyDescent="0.2"/>
    <row r="163" s="38" customFormat="1" ht="11.25" x14ac:dyDescent="0.2"/>
    <row r="164" s="38" customFormat="1" ht="11.25" x14ac:dyDescent="0.2"/>
    <row r="165" s="38" customFormat="1" ht="11.25" x14ac:dyDescent="0.2"/>
    <row r="166" s="38" customFormat="1" ht="11.25" x14ac:dyDescent="0.2"/>
    <row r="167" s="38" customFormat="1" ht="11.25" x14ac:dyDescent="0.2"/>
    <row r="168" s="38" customFormat="1" ht="11.25" x14ac:dyDescent="0.2"/>
    <row r="169" s="38" customFormat="1" ht="11.25" x14ac:dyDescent="0.2"/>
    <row r="170" s="38" customFormat="1" ht="11.25" x14ac:dyDescent="0.2"/>
    <row r="171" s="38" customFormat="1" ht="11.25" x14ac:dyDescent="0.2"/>
    <row r="172" s="38" customFormat="1" ht="11.25" x14ac:dyDescent="0.2"/>
    <row r="173" s="38" customFormat="1" ht="11.25" x14ac:dyDescent="0.2"/>
    <row r="174" s="38" customFormat="1" ht="11.25" x14ac:dyDescent="0.2"/>
    <row r="175" s="38" customFormat="1" ht="11.25" x14ac:dyDescent="0.2"/>
    <row r="176" s="38" customFormat="1" ht="11.25" x14ac:dyDescent="0.2"/>
    <row r="177" s="38" customFormat="1" ht="11.25" x14ac:dyDescent="0.2"/>
    <row r="178" s="38" customFormat="1" ht="11.25" x14ac:dyDescent="0.2"/>
    <row r="179" s="38" customFormat="1" ht="11.25" x14ac:dyDescent="0.2"/>
    <row r="180" s="38" customFormat="1" ht="11.25" x14ac:dyDescent="0.2"/>
    <row r="181" s="38" customFormat="1" ht="11.25" x14ac:dyDescent="0.2"/>
    <row r="182" s="38" customFormat="1" ht="11.25" x14ac:dyDescent="0.2"/>
    <row r="183" s="38" customFormat="1" ht="11.25" x14ac:dyDescent="0.2"/>
    <row r="184" s="38" customFormat="1" ht="11.25" x14ac:dyDescent="0.2"/>
    <row r="185" s="38" customFormat="1" ht="11.25" x14ac:dyDescent="0.2"/>
    <row r="186" s="38" customFormat="1" ht="11.25" x14ac:dyDescent="0.2"/>
    <row r="187" s="38" customFormat="1" ht="11.25" x14ac:dyDescent="0.2"/>
    <row r="188" s="38" customFormat="1" ht="11.25" x14ac:dyDescent="0.2"/>
    <row r="189" s="38" customFormat="1" ht="11.25" x14ac:dyDescent="0.2"/>
    <row r="190" s="38" customFormat="1" ht="11.25" x14ac:dyDescent="0.2"/>
    <row r="191" s="38" customFormat="1" ht="11.25" x14ac:dyDescent="0.2"/>
    <row r="192" s="38" customFormat="1" ht="11.25" x14ac:dyDescent="0.2"/>
    <row r="193" s="38" customFormat="1" ht="11.25" x14ac:dyDescent="0.2"/>
    <row r="194" s="38" customFormat="1" ht="11.25" x14ac:dyDescent="0.2"/>
    <row r="195" s="38" customFormat="1" ht="11.25" x14ac:dyDescent="0.2"/>
    <row r="196" s="38" customFormat="1" ht="11.25" x14ac:dyDescent="0.2"/>
    <row r="197" s="38" customFormat="1" ht="11.25" x14ac:dyDescent="0.2"/>
    <row r="198" s="38" customFormat="1" ht="11.25" x14ac:dyDescent="0.2"/>
    <row r="199" s="38" customFormat="1" ht="11.25" x14ac:dyDescent="0.2"/>
    <row r="200" s="38" customFormat="1" ht="11.25" x14ac:dyDescent="0.2"/>
    <row r="201" s="38" customFormat="1" ht="11.25" x14ac:dyDescent="0.2"/>
    <row r="202" s="38" customFormat="1" ht="11.25" x14ac:dyDescent="0.2"/>
    <row r="203" s="38" customFormat="1" ht="11.25" x14ac:dyDescent="0.2"/>
    <row r="204" s="38" customFormat="1" ht="11.25" x14ac:dyDescent="0.2"/>
    <row r="205" s="38" customFormat="1" ht="11.25" x14ac:dyDescent="0.2"/>
    <row r="206" s="38" customFormat="1" ht="11.25" x14ac:dyDescent="0.2"/>
    <row r="207" s="38" customFormat="1" ht="11.25" x14ac:dyDescent="0.2"/>
    <row r="208" s="38" customFormat="1" ht="11.25" x14ac:dyDescent="0.2"/>
    <row r="209" s="38" customFormat="1" ht="11.25" x14ac:dyDescent="0.2"/>
    <row r="210" s="38" customFormat="1" ht="11.25" x14ac:dyDescent="0.2"/>
    <row r="211" s="38" customFormat="1" ht="11.25" x14ac:dyDescent="0.2"/>
    <row r="212" s="38" customFormat="1" ht="11.25" x14ac:dyDescent="0.2"/>
    <row r="213" s="38" customFormat="1" ht="11.25" x14ac:dyDescent="0.2"/>
    <row r="214" s="38" customFormat="1" ht="11.25" x14ac:dyDescent="0.2"/>
    <row r="215" s="38" customFormat="1" ht="11.25" x14ac:dyDescent="0.2"/>
    <row r="216" s="38" customFormat="1" ht="11.25" x14ac:dyDescent="0.2"/>
    <row r="217" s="38" customFormat="1" ht="11.25" x14ac:dyDescent="0.2"/>
    <row r="218" s="38" customFormat="1" ht="11.25" x14ac:dyDescent="0.2"/>
    <row r="219" s="38" customFormat="1" ht="11.25" x14ac:dyDescent="0.2"/>
  </sheetData>
  <sheetProtection sheet="1" objects="1" scenarios="1"/>
  <mergeCells count="2">
    <mergeCell ref="B3:E3"/>
    <mergeCell ref="B5:E5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 differentFirst="1">
    <oddHeader xml:space="preserve">&amp;LKirchgemeinde&amp;RFinanzplan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N758"/>
  <sheetViews>
    <sheetView zoomScaleNormal="100" workbookViewId="0">
      <selection activeCell="I199" sqref="I199"/>
    </sheetView>
  </sheetViews>
  <sheetFormatPr baseColWidth="10" defaultColWidth="11.42578125" defaultRowHeight="14.25" x14ac:dyDescent="0.2"/>
  <cols>
    <col min="1" max="1" width="11.42578125" style="41"/>
    <col min="2" max="2" width="15.7109375" style="41" customWidth="1"/>
    <col min="3" max="3" width="11.42578125" style="42"/>
    <col min="4" max="4" width="11.42578125" style="43"/>
    <col min="5" max="5" width="11.42578125" style="41"/>
    <col min="6" max="6" width="8.7109375" style="41" customWidth="1"/>
    <col min="7" max="7" width="9.7109375" style="41" customWidth="1"/>
    <col min="8" max="8" width="14.7109375" style="41" customWidth="1"/>
    <col min="9" max="14" width="10.7109375" style="41" customWidth="1"/>
    <col min="15" max="16384" width="11.42578125" style="41"/>
  </cols>
  <sheetData>
    <row r="1" spans="1:14" s="77" customFormat="1" ht="15.75" x14ac:dyDescent="0.25">
      <c r="A1" s="357" t="str">
        <f>Leitdaten!B3</f>
        <v>Kirchgemeinde Muster</v>
      </c>
      <c r="B1" s="348"/>
      <c r="C1" s="348"/>
      <c r="D1" s="348"/>
      <c r="E1" s="348"/>
      <c r="F1" s="357" t="str">
        <f>Leitdaten!B5</f>
        <v>Finanzplan 2018 - 2022</v>
      </c>
      <c r="G1" s="357"/>
      <c r="H1" s="357"/>
      <c r="I1" s="357"/>
      <c r="J1" s="357"/>
      <c r="K1" s="357"/>
      <c r="L1" s="357"/>
      <c r="M1" s="357"/>
      <c r="N1" s="357"/>
    </row>
    <row r="2" spans="1:14" ht="13.5" customHeight="1" x14ac:dyDescent="0.2">
      <c r="A2" s="103"/>
      <c r="B2" s="103"/>
      <c r="C2" s="102"/>
      <c r="D2" s="180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s="74" customFormat="1" ht="12.75" x14ac:dyDescent="0.2">
      <c r="A3" s="181" t="s">
        <v>259</v>
      </c>
      <c r="B3" s="182"/>
      <c r="C3" s="183"/>
      <c r="D3" s="184"/>
      <c r="E3" s="182"/>
      <c r="F3" s="182"/>
      <c r="G3" s="182"/>
      <c r="H3" s="182"/>
      <c r="I3" s="182"/>
      <c r="J3" s="182"/>
      <c r="K3" s="182"/>
      <c r="L3" s="182"/>
      <c r="M3" s="182"/>
      <c r="N3" s="182"/>
    </row>
    <row r="4" spans="1:14" ht="13.5" customHeight="1" thickBot="1" x14ac:dyDescent="0.25">
      <c r="A4" s="103"/>
      <c r="B4" s="103"/>
      <c r="C4" s="102"/>
      <c r="D4" s="180"/>
      <c r="E4" s="103"/>
      <c r="F4" s="103"/>
      <c r="G4" s="103"/>
      <c r="H4" s="103"/>
      <c r="I4" s="103"/>
      <c r="J4" s="103"/>
      <c r="K4" s="103"/>
      <c r="L4" s="103"/>
      <c r="M4" s="103"/>
      <c r="N4" s="338" t="s">
        <v>335</v>
      </c>
    </row>
    <row r="5" spans="1:14" s="44" customFormat="1" ht="12" thickBot="1" x14ac:dyDescent="0.25">
      <c r="A5" s="405" t="s">
        <v>91</v>
      </c>
      <c r="B5" s="405" t="s">
        <v>92</v>
      </c>
      <c r="C5" s="408" t="s">
        <v>336</v>
      </c>
      <c r="D5" s="387" t="s">
        <v>110</v>
      </c>
      <c r="E5" s="387" t="s">
        <v>111</v>
      </c>
      <c r="F5" s="387" t="s">
        <v>112</v>
      </c>
      <c r="G5" s="387" t="s">
        <v>113</v>
      </c>
      <c r="H5" s="387" t="s">
        <v>248</v>
      </c>
      <c r="I5" s="227" t="s">
        <v>17</v>
      </c>
      <c r="J5" s="412" t="s">
        <v>108</v>
      </c>
      <c r="K5" s="412"/>
      <c r="L5" s="412"/>
      <c r="M5" s="412"/>
      <c r="N5" s="412"/>
    </row>
    <row r="6" spans="1:14" s="45" customFormat="1" ht="11.25" customHeight="1" thickBot="1" x14ac:dyDescent="0.25">
      <c r="A6" s="406"/>
      <c r="B6" s="406"/>
      <c r="C6" s="388"/>
      <c r="D6" s="388"/>
      <c r="E6" s="388"/>
      <c r="F6" s="388"/>
      <c r="G6" s="388"/>
      <c r="H6" s="388"/>
      <c r="I6" s="383">
        <f>Leitdaten!$B$14</f>
        <v>2020</v>
      </c>
      <c r="J6" s="409">
        <f>Leitdaten!$B$15</f>
        <v>2021</v>
      </c>
      <c r="K6" s="409">
        <f>Leitdaten!$B$16</f>
        <v>2022</v>
      </c>
      <c r="L6" s="409">
        <f>Leitdaten!$B$17</f>
        <v>2023</v>
      </c>
      <c r="M6" s="409">
        <f>Leitdaten!$B$18</f>
        <v>2024</v>
      </c>
      <c r="N6" s="409">
        <f>Leitdaten!$B$19</f>
        <v>2025</v>
      </c>
    </row>
    <row r="7" spans="1:14" s="45" customFormat="1" ht="11.25" customHeight="1" thickBot="1" x14ac:dyDescent="0.25">
      <c r="A7" s="407"/>
      <c r="B7" s="407"/>
      <c r="C7" s="389"/>
      <c r="D7" s="389"/>
      <c r="E7" s="389"/>
      <c r="F7" s="389"/>
      <c r="G7" s="389"/>
      <c r="H7" s="389"/>
      <c r="I7" s="382"/>
      <c r="J7" s="410"/>
      <c r="K7" s="410"/>
      <c r="L7" s="410"/>
      <c r="M7" s="410"/>
      <c r="N7" s="410"/>
    </row>
    <row r="8" spans="1:14" s="45" customFormat="1" ht="11.25" x14ac:dyDescent="0.2">
      <c r="A8" s="107"/>
      <c r="B8" s="107"/>
      <c r="C8" s="106"/>
      <c r="D8" s="185"/>
      <c r="E8" s="107"/>
      <c r="F8" s="107"/>
      <c r="G8" s="107"/>
      <c r="H8" s="107"/>
      <c r="I8" s="106"/>
      <c r="J8" s="106"/>
      <c r="K8" s="106"/>
      <c r="L8" s="106"/>
      <c r="M8" s="106"/>
      <c r="N8" s="106"/>
    </row>
    <row r="9" spans="1:14" s="45" customFormat="1" ht="11.25" x14ac:dyDescent="0.2">
      <c r="A9" s="48">
        <v>14000.01</v>
      </c>
      <c r="B9" s="49" t="s">
        <v>66</v>
      </c>
      <c r="C9" s="50"/>
      <c r="D9" s="51"/>
      <c r="E9" s="52"/>
      <c r="F9" s="53"/>
      <c r="G9" s="51"/>
      <c r="H9" s="113">
        <f>IF(AND(G9&lt;=0),0,IF(AND(G9&gt;0),1/G9))</f>
        <v>0</v>
      </c>
      <c r="I9" s="54"/>
      <c r="J9" s="54"/>
      <c r="K9" s="54"/>
      <c r="L9" s="54"/>
      <c r="M9" s="54"/>
      <c r="N9" s="54"/>
    </row>
    <row r="10" spans="1:14" s="45" customFormat="1" ht="11.25" x14ac:dyDescent="0.2">
      <c r="A10" s="48">
        <v>14000.02</v>
      </c>
      <c r="B10" s="49" t="s">
        <v>67</v>
      </c>
      <c r="C10" s="50"/>
      <c r="D10" s="51"/>
      <c r="E10" s="49"/>
      <c r="F10" s="55"/>
      <c r="G10" s="51"/>
      <c r="H10" s="113">
        <f t="shared" ref="H10:H46" si="0">IF(AND(G10&lt;=0),0,IF(AND(G10&gt;0),1/G10))</f>
        <v>0</v>
      </c>
      <c r="I10" s="56"/>
      <c r="J10" s="56"/>
      <c r="K10" s="56"/>
      <c r="L10" s="56"/>
      <c r="M10" s="56"/>
      <c r="N10" s="56"/>
    </row>
    <row r="11" spans="1:14" s="45" customFormat="1" ht="11.25" x14ac:dyDescent="0.2">
      <c r="A11" s="48">
        <v>14000.03</v>
      </c>
      <c r="B11" s="49" t="s">
        <v>68</v>
      </c>
      <c r="C11" s="50"/>
      <c r="D11" s="51"/>
      <c r="E11" s="49"/>
      <c r="F11" s="55"/>
      <c r="G11" s="51"/>
      <c r="H11" s="113">
        <f t="shared" si="0"/>
        <v>0</v>
      </c>
      <c r="I11" s="56"/>
      <c r="J11" s="56"/>
      <c r="K11" s="56"/>
      <c r="L11" s="56"/>
      <c r="M11" s="56"/>
      <c r="N11" s="56"/>
    </row>
    <row r="12" spans="1:14" s="45" customFormat="1" ht="11.25" x14ac:dyDescent="0.2">
      <c r="A12" s="48">
        <v>14000.04</v>
      </c>
      <c r="B12" s="49" t="s">
        <v>69</v>
      </c>
      <c r="C12" s="50"/>
      <c r="D12" s="51"/>
      <c r="E12" s="49"/>
      <c r="F12" s="55"/>
      <c r="G12" s="51"/>
      <c r="H12" s="113">
        <f t="shared" si="0"/>
        <v>0</v>
      </c>
      <c r="I12" s="56"/>
      <c r="J12" s="56"/>
      <c r="K12" s="56"/>
      <c r="L12" s="56"/>
      <c r="M12" s="56"/>
      <c r="N12" s="56"/>
    </row>
    <row r="13" spans="1:14" s="45" customFormat="1" ht="11.25" x14ac:dyDescent="0.2">
      <c r="A13" s="48">
        <v>14000.05</v>
      </c>
      <c r="B13" s="49" t="s">
        <v>70</v>
      </c>
      <c r="C13" s="50"/>
      <c r="D13" s="51"/>
      <c r="E13" s="49"/>
      <c r="F13" s="55"/>
      <c r="G13" s="51"/>
      <c r="H13" s="113">
        <f t="shared" si="0"/>
        <v>0</v>
      </c>
      <c r="I13" s="56"/>
      <c r="J13" s="56"/>
      <c r="K13" s="56"/>
      <c r="L13" s="56"/>
      <c r="M13" s="56"/>
      <c r="N13" s="56"/>
    </row>
    <row r="14" spans="1:14" s="45" customFormat="1" ht="11.25" x14ac:dyDescent="0.2">
      <c r="A14" s="86" t="s">
        <v>173</v>
      </c>
      <c r="B14" s="49" t="s">
        <v>71</v>
      </c>
      <c r="C14" s="50"/>
      <c r="D14" s="51"/>
      <c r="E14" s="49"/>
      <c r="F14" s="55"/>
      <c r="G14" s="49"/>
      <c r="H14" s="126">
        <f t="shared" si="0"/>
        <v>0</v>
      </c>
      <c r="I14" s="56"/>
      <c r="J14" s="56"/>
      <c r="K14" s="56"/>
      <c r="L14" s="56"/>
      <c r="M14" s="56"/>
      <c r="N14" s="56"/>
    </row>
    <row r="15" spans="1:14" s="45" customFormat="1" ht="11.25" x14ac:dyDescent="0.2">
      <c r="A15" s="86" t="s">
        <v>174</v>
      </c>
      <c r="B15" s="49" t="s">
        <v>72</v>
      </c>
      <c r="C15" s="50"/>
      <c r="D15" s="51"/>
      <c r="E15" s="49"/>
      <c r="F15" s="55"/>
      <c r="G15" s="49"/>
      <c r="H15" s="126">
        <f t="shared" si="0"/>
        <v>0</v>
      </c>
      <c r="I15" s="56"/>
      <c r="J15" s="56"/>
      <c r="K15" s="56"/>
      <c r="L15" s="56"/>
      <c r="M15" s="56"/>
      <c r="N15" s="56"/>
    </row>
    <row r="16" spans="1:14" s="45" customFormat="1" ht="11.25" x14ac:dyDescent="0.2">
      <c r="A16" s="86" t="s">
        <v>175</v>
      </c>
      <c r="B16" s="49" t="s">
        <v>73</v>
      </c>
      <c r="C16" s="50"/>
      <c r="D16" s="51"/>
      <c r="E16" s="49"/>
      <c r="F16" s="55"/>
      <c r="G16" s="49"/>
      <c r="H16" s="126">
        <f t="shared" si="0"/>
        <v>0</v>
      </c>
      <c r="I16" s="56"/>
      <c r="J16" s="56"/>
      <c r="K16" s="56"/>
      <c r="L16" s="56"/>
      <c r="M16" s="56"/>
      <c r="N16" s="56"/>
    </row>
    <row r="17" spans="1:14" s="45" customFormat="1" ht="11.25" x14ac:dyDescent="0.2">
      <c r="A17" s="86" t="s">
        <v>176</v>
      </c>
      <c r="B17" s="49" t="s">
        <v>74</v>
      </c>
      <c r="C17" s="50"/>
      <c r="D17" s="51"/>
      <c r="E17" s="49"/>
      <c r="F17" s="55"/>
      <c r="G17" s="49"/>
      <c r="H17" s="126">
        <f t="shared" si="0"/>
        <v>0</v>
      </c>
      <c r="I17" s="56"/>
      <c r="J17" s="56"/>
      <c r="K17" s="56"/>
      <c r="L17" s="56"/>
      <c r="M17" s="56"/>
      <c r="N17" s="56"/>
    </row>
    <row r="18" spans="1:14" s="45" customFormat="1" ht="11.25" x14ac:dyDescent="0.2">
      <c r="A18" s="86" t="s">
        <v>161</v>
      </c>
      <c r="B18" s="49" t="s">
        <v>75</v>
      </c>
      <c r="C18" s="50"/>
      <c r="D18" s="51"/>
      <c r="E18" s="49"/>
      <c r="F18" s="55"/>
      <c r="G18" s="49"/>
      <c r="H18" s="126">
        <f t="shared" si="0"/>
        <v>0</v>
      </c>
      <c r="I18" s="56"/>
      <c r="J18" s="56"/>
      <c r="K18" s="56"/>
      <c r="L18" s="56"/>
      <c r="M18" s="56"/>
      <c r="N18" s="56"/>
    </row>
    <row r="19" spans="1:14" s="45" customFormat="1" ht="11.25" x14ac:dyDescent="0.2">
      <c r="A19" s="86" t="s">
        <v>162</v>
      </c>
      <c r="B19" s="49" t="s">
        <v>76</v>
      </c>
      <c r="C19" s="50"/>
      <c r="D19" s="51"/>
      <c r="E19" s="49"/>
      <c r="F19" s="55"/>
      <c r="G19" s="49"/>
      <c r="H19" s="126">
        <f t="shared" si="0"/>
        <v>0</v>
      </c>
      <c r="I19" s="56"/>
      <c r="J19" s="56"/>
      <c r="K19" s="56"/>
      <c r="L19" s="56"/>
      <c r="M19" s="56"/>
      <c r="N19" s="56"/>
    </row>
    <row r="20" spans="1:14" s="45" customFormat="1" ht="11.25" x14ac:dyDescent="0.2">
      <c r="A20" s="86" t="s">
        <v>163</v>
      </c>
      <c r="B20" s="49" t="s">
        <v>77</v>
      </c>
      <c r="C20" s="50"/>
      <c r="D20" s="51"/>
      <c r="E20" s="49"/>
      <c r="F20" s="55"/>
      <c r="G20" s="49"/>
      <c r="H20" s="126">
        <f t="shared" si="0"/>
        <v>0</v>
      </c>
      <c r="I20" s="56"/>
      <c r="J20" s="56"/>
      <c r="K20" s="56"/>
      <c r="L20" s="56"/>
      <c r="M20" s="56"/>
      <c r="N20" s="56"/>
    </row>
    <row r="21" spans="1:14" s="45" customFormat="1" ht="11.25" x14ac:dyDescent="0.2">
      <c r="A21" s="86" t="s">
        <v>164</v>
      </c>
      <c r="B21" s="49" t="s">
        <v>78</v>
      </c>
      <c r="C21" s="50"/>
      <c r="D21" s="51"/>
      <c r="E21" s="49"/>
      <c r="F21" s="55"/>
      <c r="G21" s="49"/>
      <c r="H21" s="126">
        <f t="shared" si="0"/>
        <v>0</v>
      </c>
      <c r="I21" s="56"/>
      <c r="J21" s="56"/>
      <c r="K21" s="56"/>
      <c r="L21" s="56"/>
      <c r="M21" s="56"/>
      <c r="N21" s="56"/>
    </row>
    <row r="22" spans="1:14" s="45" customFormat="1" ht="11.25" x14ac:dyDescent="0.2">
      <c r="A22" s="86" t="s">
        <v>165</v>
      </c>
      <c r="B22" s="49" t="s">
        <v>79</v>
      </c>
      <c r="C22" s="50"/>
      <c r="D22" s="51"/>
      <c r="E22" s="49"/>
      <c r="F22" s="55"/>
      <c r="G22" s="49"/>
      <c r="H22" s="126">
        <f t="shared" si="0"/>
        <v>0</v>
      </c>
      <c r="I22" s="56"/>
      <c r="J22" s="56"/>
      <c r="K22" s="56"/>
      <c r="L22" s="56"/>
      <c r="M22" s="56"/>
      <c r="N22" s="56"/>
    </row>
    <row r="23" spans="1:14" s="45" customFormat="1" ht="11.25" x14ac:dyDescent="0.2">
      <c r="A23" s="86" t="s">
        <v>177</v>
      </c>
      <c r="B23" s="49" t="s">
        <v>80</v>
      </c>
      <c r="C23" s="50"/>
      <c r="D23" s="51"/>
      <c r="E23" s="49"/>
      <c r="F23" s="55"/>
      <c r="G23" s="49"/>
      <c r="H23" s="126">
        <f t="shared" si="0"/>
        <v>0</v>
      </c>
      <c r="I23" s="56"/>
      <c r="J23" s="56"/>
      <c r="K23" s="56"/>
      <c r="L23" s="56"/>
      <c r="M23" s="56"/>
      <c r="N23" s="56"/>
    </row>
    <row r="24" spans="1:14" s="45" customFormat="1" ht="11.25" x14ac:dyDescent="0.2">
      <c r="A24" s="86" t="s">
        <v>166</v>
      </c>
      <c r="B24" s="49" t="s">
        <v>81</v>
      </c>
      <c r="C24" s="50"/>
      <c r="D24" s="51"/>
      <c r="E24" s="49"/>
      <c r="F24" s="55"/>
      <c r="G24" s="49"/>
      <c r="H24" s="126">
        <f t="shared" si="0"/>
        <v>0</v>
      </c>
      <c r="I24" s="56"/>
      <c r="J24" s="56"/>
      <c r="K24" s="56"/>
      <c r="L24" s="56"/>
      <c r="M24" s="56"/>
      <c r="N24" s="56"/>
    </row>
    <row r="25" spans="1:14" s="45" customFormat="1" ht="11.25" x14ac:dyDescent="0.2">
      <c r="A25" s="86" t="s">
        <v>167</v>
      </c>
      <c r="B25" s="49" t="s">
        <v>82</v>
      </c>
      <c r="C25" s="50"/>
      <c r="D25" s="51"/>
      <c r="E25" s="49"/>
      <c r="F25" s="55"/>
      <c r="G25" s="49"/>
      <c r="H25" s="126">
        <f t="shared" si="0"/>
        <v>0</v>
      </c>
      <c r="I25" s="56"/>
      <c r="J25" s="56"/>
      <c r="K25" s="56"/>
      <c r="L25" s="56"/>
      <c r="M25" s="56"/>
      <c r="N25" s="56"/>
    </row>
    <row r="26" spans="1:14" s="45" customFormat="1" ht="11.25" x14ac:dyDescent="0.2">
      <c r="A26" s="86" t="s">
        <v>168</v>
      </c>
      <c r="B26" s="49" t="s">
        <v>83</v>
      </c>
      <c r="C26" s="50"/>
      <c r="D26" s="51"/>
      <c r="E26" s="49"/>
      <c r="F26" s="55"/>
      <c r="G26" s="49"/>
      <c r="H26" s="126">
        <f t="shared" si="0"/>
        <v>0</v>
      </c>
      <c r="I26" s="56"/>
      <c r="J26" s="56"/>
      <c r="K26" s="56"/>
      <c r="L26" s="56"/>
      <c r="M26" s="56"/>
      <c r="N26" s="56"/>
    </row>
    <row r="27" spans="1:14" s="63" customFormat="1" ht="11.25" x14ac:dyDescent="0.2">
      <c r="A27" s="90" t="s">
        <v>169</v>
      </c>
      <c r="B27" s="57" t="s">
        <v>84</v>
      </c>
      <c r="C27" s="58"/>
      <c r="D27" s="59"/>
      <c r="E27" s="60"/>
      <c r="F27" s="61"/>
      <c r="G27" s="60"/>
      <c r="H27" s="126">
        <f t="shared" si="0"/>
        <v>0</v>
      </c>
      <c r="I27" s="62"/>
      <c r="J27" s="62"/>
      <c r="K27" s="62"/>
      <c r="L27" s="62"/>
      <c r="M27" s="62"/>
      <c r="N27" s="62"/>
    </row>
    <row r="28" spans="1:14" s="45" customFormat="1" ht="11.25" x14ac:dyDescent="0.2">
      <c r="A28" s="86" t="s">
        <v>170</v>
      </c>
      <c r="B28" s="49" t="s">
        <v>85</v>
      </c>
      <c r="C28" s="50"/>
      <c r="D28" s="51"/>
      <c r="E28" s="49"/>
      <c r="F28" s="55"/>
      <c r="G28" s="49"/>
      <c r="H28" s="126">
        <f t="shared" si="0"/>
        <v>0</v>
      </c>
      <c r="I28" s="56"/>
      <c r="J28" s="56"/>
      <c r="K28" s="56"/>
      <c r="L28" s="56"/>
      <c r="M28" s="56"/>
      <c r="N28" s="56"/>
    </row>
    <row r="29" spans="1:14" s="45" customFormat="1" ht="11.25" x14ac:dyDescent="0.2">
      <c r="A29" s="86" t="s">
        <v>171</v>
      </c>
      <c r="B29" s="49" t="s">
        <v>86</v>
      </c>
      <c r="C29" s="50"/>
      <c r="D29" s="51"/>
      <c r="E29" s="49"/>
      <c r="F29" s="55"/>
      <c r="G29" s="49"/>
      <c r="H29" s="126">
        <f t="shared" si="0"/>
        <v>0</v>
      </c>
      <c r="I29" s="56"/>
      <c r="J29" s="56"/>
      <c r="K29" s="56"/>
      <c r="L29" s="56"/>
      <c r="M29" s="56"/>
      <c r="N29" s="56"/>
    </row>
    <row r="30" spans="1:14" s="45" customFormat="1" ht="11.25" x14ac:dyDescent="0.2">
      <c r="A30" s="86" t="s">
        <v>172</v>
      </c>
      <c r="B30" s="49" t="s">
        <v>87</v>
      </c>
      <c r="C30" s="50"/>
      <c r="D30" s="51"/>
      <c r="E30" s="49"/>
      <c r="F30" s="55"/>
      <c r="G30" s="49"/>
      <c r="H30" s="126">
        <f t="shared" si="0"/>
        <v>0</v>
      </c>
      <c r="I30" s="56"/>
      <c r="J30" s="56"/>
      <c r="K30" s="56"/>
      <c r="L30" s="56"/>
      <c r="M30" s="56"/>
      <c r="N30" s="56"/>
    </row>
    <row r="31" spans="1:14" s="45" customFormat="1" ht="11.25" x14ac:dyDescent="0.2">
      <c r="A31" s="86" t="s">
        <v>178</v>
      </c>
      <c r="B31" s="49" t="s">
        <v>88</v>
      </c>
      <c r="C31" s="50"/>
      <c r="D31" s="51"/>
      <c r="E31" s="49"/>
      <c r="F31" s="55"/>
      <c r="G31" s="49"/>
      <c r="H31" s="126">
        <f t="shared" si="0"/>
        <v>0</v>
      </c>
      <c r="I31" s="56"/>
      <c r="J31" s="56"/>
      <c r="K31" s="56"/>
      <c r="L31" s="56"/>
      <c r="M31" s="56"/>
      <c r="N31" s="56"/>
    </row>
    <row r="32" spans="1:14" s="45" customFormat="1" ht="11.25" x14ac:dyDescent="0.2">
      <c r="A32" s="86" t="s">
        <v>179</v>
      </c>
      <c r="B32" s="49" t="s">
        <v>89</v>
      </c>
      <c r="C32" s="50"/>
      <c r="D32" s="51"/>
      <c r="E32" s="49"/>
      <c r="F32" s="55"/>
      <c r="G32" s="49"/>
      <c r="H32" s="126">
        <f t="shared" si="0"/>
        <v>0</v>
      </c>
      <c r="I32" s="56"/>
      <c r="J32" s="56"/>
      <c r="K32" s="56"/>
      <c r="L32" s="56"/>
      <c r="M32" s="56"/>
      <c r="N32" s="56"/>
    </row>
    <row r="33" spans="1:14" s="45" customFormat="1" ht="11.25" x14ac:dyDescent="0.2">
      <c r="A33" s="86" t="s">
        <v>180</v>
      </c>
      <c r="B33" s="49" t="s">
        <v>90</v>
      </c>
      <c r="C33" s="88"/>
      <c r="D33" s="51"/>
      <c r="E33" s="49"/>
      <c r="F33" s="55"/>
      <c r="G33" s="49"/>
      <c r="H33" s="126">
        <f t="shared" si="0"/>
        <v>0</v>
      </c>
      <c r="I33" s="89"/>
      <c r="J33" s="89"/>
      <c r="K33" s="89"/>
      <c r="L33" s="89"/>
      <c r="M33" s="89"/>
      <c r="N33" s="89"/>
    </row>
    <row r="34" spans="1:14" s="45" customFormat="1" ht="11.25" x14ac:dyDescent="0.2">
      <c r="A34" s="86" t="s">
        <v>181</v>
      </c>
      <c r="B34" s="49" t="s">
        <v>143</v>
      </c>
      <c r="C34" s="88"/>
      <c r="D34" s="51"/>
      <c r="E34" s="49"/>
      <c r="F34" s="55"/>
      <c r="G34" s="49"/>
      <c r="H34" s="126">
        <f t="shared" si="0"/>
        <v>0</v>
      </c>
      <c r="I34" s="89"/>
      <c r="J34" s="89"/>
      <c r="K34" s="89"/>
      <c r="L34" s="89"/>
      <c r="M34" s="89"/>
      <c r="N34" s="89"/>
    </row>
    <row r="35" spans="1:14" s="45" customFormat="1" ht="11.25" x14ac:dyDescent="0.2">
      <c r="A35" s="86" t="s">
        <v>182</v>
      </c>
      <c r="B35" s="49" t="s">
        <v>144</v>
      </c>
      <c r="C35" s="88"/>
      <c r="D35" s="51"/>
      <c r="E35" s="49"/>
      <c r="F35" s="55"/>
      <c r="G35" s="49"/>
      <c r="H35" s="126">
        <f t="shared" si="0"/>
        <v>0</v>
      </c>
      <c r="I35" s="89"/>
      <c r="J35" s="89"/>
      <c r="K35" s="89"/>
      <c r="L35" s="89"/>
      <c r="M35" s="89"/>
      <c r="N35" s="89"/>
    </row>
    <row r="36" spans="1:14" s="45" customFormat="1" ht="11.25" x14ac:dyDescent="0.2">
      <c r="A36" s="86" t="s">
        <v>183</v>
      </c>
      <c r="B36" s="49" t="s">
        <v>145</v>
      </c>
      <c r="C36" s="88"/>
      <c r="D36" s="51"/>
      <c r="E36" s="49"/>
      <c r="F36" s="55"/>
      <c r="G36" s="49"/>
      <c r="H36" s="126">
        <f t="shared" si="0"/>
        <v>0</v>
      </c>
      <c r="I36" s="89"/>
      <c r="J36" s="89"/>
      <c r="K36" s="89"/>
      <c r="L36" s="89"/>
      <c r="M36" s="89"/>
      <c r="N36" s="89"/>
    </row>
    <row r="37" spans="1:14" s="45" customFormat="1" ht="11.25" x14ac:dyDescent="0.2">
      <c r="A37" s="86" t="s">
        <v>184</v>
      </c>
      <c r="B37" s="49" t="s">
        <v>146</v>
      </c>
      <c r="C37" s="88"/>
      <c r="D37" s="51"/>
      <c r="E37" s="49"/>
      <c r="F37" s="55"/>
      <c r="G37" s="49"/>
      <c r="H37" s="126">
        <f t="shared" si="0"/>
        <v>0</v>
      </c>
      <c r="I37" s="89"/>
      <c r="J37" s="89"/>
      <c r="K37" s="89"/>
      <c r="L37" s="89"/>
      <c r="M37" s="89"/>
      <c r="N37" s="89"/>
    </row>
    <row r="38" spans="1:14" s="45" customFormat="1" ht="11.25" x14ac:dyDescent="0.2">
      <c r="A38" s="86" t="s">
        <v>185</v>
      </c>
      <c r="B38" s="49" t="s">
        <v>147</v>
      </c>
      <c r="C38" s="88"/>
      <c r="D38" s="51"/>
      <c r="E38" s="49"/>
      <c r="F38" s="55"/>
      <c r="G38" s="49"/>
      <c r="H38" s="126">
        <f t="shared" si="0"/>
        <v>0</v>
      </c>
      <c r="I38" s="89"/>
      <c r="J38" s="89"/>
      <c r="K38" s="89"/>
      <c r="L38" s="89"/>
      <c r="M38" s="89"/>
      <c r="N38" s="89"/>
    </row>
    <row r="39" spans="1:14" s="45" customFormat="1" ht="11.25" x14ac:dyDescent="0.2">
      <c r="A39" s="86" t="s">
        <v>186</v>
      </c>
      <c r="B39" s="49" t="s">
        <v>148</v>
      </c>
      <c r="C39" s="88"/>
      <c r="D39" s="51"/>
      <c r="E39" s="49"/>
      <c r="F39" s="55"/>
      <c r="G39" s="49"/>
      <c r="H39" s="126">
        <f t="shared" si="0"/>
        <v>0</v>
      </c>
      <c r="I39" s="89"/>
      <c r="J39" s="89"/>
      <c r="K39" s="89"/>
      <c r="L39" s="89"/>
      <c r="M39" s="89"/>
      <c r="N39" s="89"/>
    </row>
    <row r="40" spans="1:14" s="45" customFormat="1" ht="11.25" x14ac:dyDescent="0.2">
      <c r="A40" s="86" t="s">
        <v>187</v>
      </c>
      <c r="B40" s="49" t="s">
        <v>149</v>
      </c>
      <c r="C40" s="88"/>
      <c r="D40" s="51"/>
      <c r="E40" s="49"/>
      <c r="F40" s="55"/>
      <c r="G40" s="49"/>
      <c r="H40" s="126">
        <f t="shared" si="0"/>
        <v>0</v>
      </c>
      <c r="I40" s="89"/>
      <c r="J40" s="89"/>
      <c r="K40" s="89"/>
      <c r="L40" s="89"/>
      <c r="M40" s="89"/>
      <c r="N40" s="89"/>
    </row>
    <row r="41" spans="1:14" s="45" customFormat="1" ht="11.25" x14ac:dyDescent="0.2">
      <c r="A41" s="86" t="s">
        <v>188</v>
      </c>
      <c r="B41" s="49" t="s">
        <v>150</v>
      </c>
      <c r="C41" s="88"/>
      <c r="D41" s="51"/>
      <c r="E41" s="49"/>
      <c r="F41" s="55"/>
      <c r="G41" s="49"/>
      <c r="H41" s="126">
        <f t="shared" si="0"/>
        <v>0</v>
      </c>
      <c r="I41" s="89"/>
      <c r="J41" s="89"/>
      <c r="K41" s="89"/>
      <c r="L41" s="89"/>
      <c r="M41" s="89"/>
      <c r="N41" s="89"/>
    </row>
    <row r="42" spans="1:14" s="45" customFormat="1" ht="11.25" x14ac:dyDescent="0.2">
      <c r="A42" s="86" t="s">
        <v>151</v>
      </c>
      <c r="B42" s="49" t="s">
        <v>156</v>
      </c>
      <c r="C42" s="88"/>
      <c r="D42" s="51"/>
      <c r="E42" s="49"/>
      <c r="F42" s="55"/>
      <c r="G42" s="49"/>
      <c r="H42" s="126">
        <f t="shared" si="0"/>
        <v>0</v>
      </c>
      <c r="I42" s="89"/>
      <c r="J42" s="89"/>
      <c r="K42" s="89"/>
      <c r="L42" s="89"/>
      <c r="M42" s="89"/>
      <c r="N42" s="89"/>
    </row>
    <row r="43" spans="1:14" s="45" customFormat="1" ht="11.25" x14ac:dyDescent="0.2">
      <c r="A43" s="86" t="s">
        <v>152</v>
      </c>
      <c r="B43" s="49" t="s">
        <v>157</v>
      </c>
      <c r="C43" s="88"/>
      <c r="D43" s="51"/>
      <c r="E43" s="49"/>
      <c r="F43" s="55"/>
      <c r="G43" s="49"/>
      <c r="H43" s="126">
        <f t="shared" si="0"/>
        <v>0</v>
      </c>
      <c r="I43" s="89"/>
      <c r="J43" s="89"/>
      <c r="K43" s="89"/>
      <c r="L43" s="89"/>
      <c r="M43" s="89"/>
      <c r="N43" s="89"/>
    </row>
    <row r="44" spans="1:14" s="45" customFormat="1" ht="11.25" x14ac:dyDescent="0.2">
      <c r="A44" s="86" t="s">
        <v>153</v>
      </c>
      <c r="B44" s="49" t="s">
        <v>158</v>
      </c>
      <c r="C44" s="88"/>
      <c r="D44" s="51"/>
      <c r="E44" s="49"/>
      <c r="F44" s="55"/>
      <c r="G44" s="49"/>
      <c r="H44" s="126">
        <f t="shared" si="0"/>
        <v>0</v>
      </c>
      <c r="I44" s="89"/>
      <c r="J44" s="89"/>
      <c r="K44" s="89"/>
      <c r="L44" s="89"/>
      <c r="M44" s="89"/>
      <c r="N44" s="89"/>
    </row>
    <row r="45" spans="1:14" s="45" customFormat="1" ht="11.25" x14ac:dyDescent="0.2">
      <c r="A45" s="86" t="s">
        <v>154</v>
      </c>
      <c r="B45" s="49" t="s">
        <v>159</v>
      </c>
      <c r="C45" s="88"/>
      <c r="D45" s="51"/>
      <c r="E45" s="49"/>
      <c r="F45" s="55"/>
      <c r="G45" s="49"/>
      <c r="H45" s="126">
        <f t="shared" si="0"/>
        <v>0</v>
      </c>
      <c r="I45" s="89"/>
      <c r="J45" s="89"/>
      <c r="K45" s="89"/>
      <c r="L45" s="89"/>
      <c r="M45" s="89"/>
      <c r="N45" s="89"/>
    </row>
    <row r="46" spans="1:14" s="45" customFormat="1" ht="11.25" x14ac:dyDescent="0.2">
      <c r="A46" s="86" t="s">
        <v>155</v>
      </c>
      <c r="B46" s="49" t="s">
        <v>160</v>
      </c>
      <c r="C46" s="81"/>
      <c r="D46" s="51"/>
      <c r="E46" s="49"/>
      <c r="F46" s="55"/>
      <c r="G46" s="49"/>
      <c r="H46" s="126">
        <f t="shared" si="0"/>
        <v>0</v>
      </c>
      <c r="I46" s="64"/>
      <c r="J46" s="64"/>
      <c r="K46" s="64"/>
      <c r="L46" s="64"/>
      <c r="M46" s="64"/>
      <c r="N46" s="64"/>
    </row>
    <row r="47" spans="1:14" s="45" customFormat="1" ht="5.0999999999999996" customHeight="1" x14ac:dyDescent="0.2">
      <c r="C47" s="46"/>
      <c r="D47" s="47"/>
      <c r="I47" s="65"/>
      <c r="J47" s="65"/>
      <c r="K47" s="65"/>
      <c r="L47" s="65"/>
      <c r="M47" s="65"/>
      <c r="N47" s="65"/>
    </row>
    <row r="48" spans="1:14" s="45" customFormat="1" ht="11.25" x14ac:dyDescent="0.2">
      <c r="A48" s="45" t="s">
        <v>94</v>
      </c>
      <c r="C48" s="46">
        <f>SUM(C9:C46)</f>
        <v>0</v>
      </c>
      <c r="D48" s="47"/>
      <c r="I48" s="65">
        <f>SUM(I9:I46)</f>
        <v>0</v>
      </c>
      <c r="J48" s="65">
        <f t="shared" ref="J48:N48" si="1">SUM(J9:J46)</f>
        <v>0</v>
      </c>
      <c r="K48" s="65">
        <f t="shared" si="1"/>
        <v>0</v>
      </c>
      <c r="L48" s="65">
        <f t="shared" si="1"/>
        <v>0</v>
      </c>
      <c r="M48" s="65">
        <f t="shared" si="1"/>
        <v>0</v>
      </c>
      <c r="N48" s="65">
        <f t="shared" si="1"/>
        <v>0</v>
      </c>
    </row>
    <row r="49" spans="1:14" s="45" customFormat="1" ht="11.25" x14ac:dyDescent="0.2">
      <c r="C49" s="46"/>
      <c r="D49" s="47"/>
      <c r="I49" s="65"/>
      <c r="J49" s="65"/>
      <c r="K49" s="65"/>
      <c r="L49" s="65"/>
      <c r="M49" s="65"/>
      <c r="N49" s="65"/>
    </row>
    <row r="50" spans="1:14" s="45" customFormat="1" ht="11.25" x14ac:dyDescent="0.2">
      <c r="A50" s="44" t="s">
        <v>95</v>
      </c>
      <c r="C50" s="46"/>
      <c r="D50" s="47"/>
      <c r="I50" s="65"/>
      <c r="J50" s="65"/>
      <c r="K50" s="65"/>
      <c r="L50" s="65"/>
      <c r="M50" s="65"/>
      <c r="N50" s="65"/>
    </row>
    <row r="51" spans="1:14" s="45" customFormat="1" ht="11.25" x14ac:dyDescent="0.2">
      <c r="C51" s="46"/>
      <c r="D51" s="47"/>
      <c r="I51" s="65"/>
      <c r="J51" s="65"/>
      <c r="K51" s="65"/>
      <c r="L51" s="65"/>
      <c r="M51" s="65"/>
      <c r="N51" s="65"/>
    </row>
    <row r="52" spans="1:14" s="45" customFormat="1" ht="11.25" customHeight="1" x14ac:dyDescent="0.2">
      <c r="A52" s="66">
        <f>A9</f>
        <v>14000.01</v>
      </c>
      <c r="B52" s="66" t="str">
        <f>B9</f>
        <v>Objekt 1</v>
      </c>
      <c r="C52" s="46"/>
      <c r="D52" s="47"/>
      <c r="I52" s="65"/>
      <c r="J52" s="65"/>
      <c r="K52" s="65"/>
      <c r="L52" s="65"/>
      <c r="M52" s="65"/>
      <c r="N52" s="65"/>
    </row>
    <row r="53" spans="1:14" s="45" customFormat="1" ht="11.25" customHeight="1" x14ac:dyDescent="0.25">
      <c r="B53" s="403" t="s">
        <v>269</v>
      </c>
      <c r="C53" s="377"/>
      <c r="D53" s="377"/>
      <c r="I53" s="56">
        <v>0</v>
      </c>
      <c r="J53" s="65">
        <f>I56</f>
        <v>0</v>
      </c>
      <c r="K53" s="65">
        <f t="shared" ref="K53:N53" si="2">J56</f>
        <v>0</v>
      </c>
      <c r="L53" s="65">
        <f t="shared" si="2"/>
        <v>0</v>
      </c>
      <c r="M53" s="65">
        <f t="shared" si="2"/>
        <v>0</v>
      </c>
      <c r="N53" s="65">
        <f t="shared" si="2"/>
        <v>0</v>
      </c>
    </row>
    <row r="54" spans="1:14" s="45" customFormat="1" ht="11.25" customHeight="1" x14ac:dyDescent="0.25">
      <c r="B54" s="403" t="s">
        <v>96</v>
      </c>
      <c r="C54" s="377"/>
      <c r="D54" s="47"/>
      <c r="I54" s="65">
        <f t="shared" ref="I54:N54" si="3">I9</f>
        <v>0</v>
      </c>
      <c r="J54" s="65">
        <f t="shared" si="3"/>
        <v>0</v>
      </c>
      <c r="K54" s="65">
        <f t="shared" si="3"/>
        <v>0</v>
      </c>
      <c r="L54" s="65">
        <f t="shared" si="3"/>
        <v>0</v>
      </c>
      <c r="M54" s="65">
        <f t="shared" si="3"/>
        <v>0</v>
      </c>
      <c r="N54" s="65">
        <f t="shared" si="3"/>
        <v>0</v>
      </c>
    </row>
    <row r="55" spans="1:14" s="45" customFormat="1" ht="11.25" customHeight="1" x14ac:dyDescent="0.25">
      <c r="B55" s="67" t="s">
        <v>99</v>
      </c>
      <c r="C55" s="68"/>
      <c r="D55" s="47"/>
      <c r="I55" s="65">
        <f>I61</f>
        <v>0</v>
      </c>
      <c r="J55" s="65">
        <f t="shared" ref="J55:N55" si="4">J75</f>
        <v>0</v>
      </c>
      <c r="K55" s="65">
        <f t="shared" si="4"/>
        <v>0</v>
      </c>
      <c r="L55" s="65">
        <f t="shared" si="4"/>
        <v>0</v>
      </c>
      <c r="M55" s="65">
        <f t="shared" si="4"/>
        <v>0</v>
      </c>
      <c r="N55" s="65">
        <f t="shared" si="4"/>
        <v>0</v>
      </c>
    </row>
    <row r="56" spans="1:14" s="45" customFormat="1" ht="11.25" customHeight="1" x14ac:dyDescent="0.25">
      <c r="B56" s="403" t="s">
        <v>97</v>
      </c>
      <c r="C56" s="377"/>
      <c r="D56" s="47"/>
      <c r="I56" s="65">
        <f>SUM(I53:I55)</f>
        <v>0</v>
      </c>
      <c r="J56" s="65">
        <f t="shared" ref="J56:N56" si="5">SUM(J53:J55)</f>
        <v>0</v>
      </c>
      <c r="K56" s="65">
        <f t="shared" si="5"/>
        <v>0</v>
      </c>
      <c r="L56" s="65">
        <f t="shared" si="5"/>
        <v>0</v>
      </c>
      <c r="M56" s="65">
        <f t="shared" si="5"/>
        <v>0</v>
      </c>
      <c r="N56" s="65">
        <f t="shared" si="5"/>
        <v>0</v>
      </c>
    </row>
    <row r="57" spans="1:14" s="45" customFormat="1" ht="5.0999999999999996" customHeight="1" x14ac:dyDescent="0.25">
      <c r="B57" s="67"/>
      <c r="C57" s="68"/>
      <c r="D57" s="47"/>
      <c r="I57" s="65"/>
      <c r="J57" s="65"/>
      <c r="K57" s="65"/>
      <c r="L57" s="65"/>
      <c r="M57" s="65"/>
      <c r="N57" s="65"/>
    </row>
    <row r="58" spans="1:14" s="45" customFormat="1" ht="11.25" customHeight="1" x14ac:dyDescent="0.25">
      <c r="B58" s="403" t="s">
        <v>98</v>
      </c>
      <c r="C58" s="377"/>
      <c r="D58" s="377"/>
      <c r="I58" s="56"/>
      <c r="J58" s="65">
        <f>I62</f>
        <v>0</v>
      </c>
      <c r="K58" s="65">
        <f t="shared" ref="K58:N58" si="6">J62</f>
        <v>0</v>
      </c>
      <c r="L58" s="65">
        <f t="shared" si="6"/>
        <v>0</v>
      </c>
      <c r="M58" s="65">
        <f t="shared" si="6"/>
        <v>0</v>
      </c>
      <c r="N58" s="65">
        <f t="shared" si="6"/>
        <v>0</v>
      </c>
    </row>
    <row r="59" spans="1:14" s="45" customFormat="1" ht="11.25" customHeight="1" x14ac:dyDescent="0.25">
      <c r="B59" s="403" t="s">
        <v>203</v>
      </c>
      <c r="C59" s="377"/>
      <c r="D59" s="366"/>
      <c r="I59" s="91">
        <f>IF(AND($F$9&gt;$I$6),0,IF(AND($F$9&lt;=$I$6,I56-I58&gt;$C$9*$H$9),$C$9*$H$9,IF(AND(I56-I58&lt;=$C$9*$H$9),I56-I58,IF(AND($C$9&lt;=0),0))))</f>
        <v>0</v>
      </c>
      <c r="J59" s="91">
        <f>IF(AND($F$9&gt;$J$6),0,IF(AND($F$9&lt;=$J$6,J56-J58&gt;$C$9*$H$9),$C$9*$H$9,IF(AND(J56-J58&lt;=$C$9*$H$9),J56-J58,IF(AND($C$9&lt;=0),0))))</f>
        <v>0</v>
      </c>
      <c r="K59" s="91">
        <f>IF(AND($F$9&gt;$K$6),0,IF(AND($F$9&lt;=$K$6,K56-K58&gt;$C$9*$H$9),$C$9*$H$9,IF(AND(K56-K58&lt;=$C$9*$H$9),K56-K58,IF(AND($C$9&lt;=0),0))))</f>
        <v>0</v>
      </c>
      <c r="L59" s="91">
        <f>IF(AND($F$9&gt;$L$6),0,IF(AND($F$9&lt;=$L$6,L56-L58&gt;$C$9*$H$9),$C$9*$H$9,IF(AND(L56-L58&lt;=$C$9*$H$9),L56-L58,IF(AND($C$9&lt;=0),0))))</f>
        <v>0</v>
      </c>
      <c r="M59" s="91">
        <f>IF(AND($F$9&gt;$M$6),0,IF(AND($F$9&lt;=$M$6,M56-M58&gt;$C$9*$H$9),$C$9*$H$9,IF(AND(M56-M58&lt;=$C$9*$H$9),M56-M58,IF(AND($C$9&lt;=0),0))))</f>
        <v>0</v>
      </c>
      <c r="N59" s="91">
        <f>IF(AND($F$9&gt;$N$6),0,IF(AND($F$9&lt;=$N$6,N56-N58&gt;$C$9*$H$9),$C$9*$H$9,IF(AND(N56-N58&lt;=$C$9*$H$9),N56-N58,IF(AND($C$9&lt;=0),0))))</f>
        <v>0</v>
      </c>
    </row>
    <row r="60" spans="1:14" s="45" customFormat="1" ht="11.25" customHeight="1" x14ac:dyDescent="0.25">
      <c r="B60" s="403" t="s">
        <v>204</v>
      </c>
      <c r="C60" s="377"/>
      <c r="D60" s="366"/>
      <c r="I60" s="56"/>
      <c r="J60" s="56"/>
      <c r="K60" s="56"/>
      <c r="L60" s="56"/>
      <c r="M60" s="56"/>
      <c r="N60" s="56"/>
    </row>
    <row r="61" spans="1:14" s="45" customFormat="1" ht="11.25" customHeight="1" x14ac:dyDescent="0.25">
      <c r="B61" s="67" t="s">
        <v>99</v>
      </c>
      <c r="C61" s="68"/>
      <c r="D61" s="68"/>
      <c r="I61" s="56"/>
      <c r="J61" s="56"/>
      <c r="K61" s="56"/>
      <c r="L61" s="56"/>
      <c r="M61" s="56"/>
      <c r="N61" s="56"/>
    </row>
    <row r="62" spans="1:14" s="45" customFormat="1" ht="11.25" customHeight="1" x14ac:dyDescent="0.25">
      <c r="B62" s="403" t="s">
        <v>100</v>
      </c>
      <c r="C62" s="377"/>
      <c r="D62" s="377"/>
      <c r="I62" s="65">
        <f>I58+I59+I60-I61</f>
        <v>0</v>
      </c>
      <c r="J62" s="65">
        <f t="shared" ref="J62:N62" si="7">J58+J59+J60-J61</f>
        <v>0</v>
      </c>
      <c r="K62" s="65">
        <f t="shared" si="7"/>
        <v>0</v>
      </c>
      <c r="L62" s="65">
        <f t="shared" si="7"/>
        <v>0</v>
      </c>
      <c r="M62" s="65">
        <f t="shared" si="7"/>
        <v>0</v>
      </c>
      <c r="N62" s="65">
        <f t="shared" si="7"/>
        <v>0</v>
      </c>
    </row>
    <row r="63" spans="1:14" s="45" customFormat="1" ht="5.0999999999999996" customHeight="1" x14ac:dyDescent="0.2">
      <c r="C63" s="46"/>
      <c r="D63" s="47"/>
      <c r="I63" s="65"/>
      <c r="J63" s="65"/>
      <c r="K63" s="65"/>
      <c r="L63" s="65"/>
      <c r="M63" s="65"/>
      <c r="N63" s="65"/>
    </row>
    <row r="64" spans="1:14" s="45" customFormat="1" ht="11.25" customHeight="1" x14ac:dyDescent="0.25">
      <c r="B64" s="403" t="s">
        <v>101</v>
      </c>
      <c r="C64" s="377"/>
      <c r="D64" s="377"/>
      <c r="I64" s="65">
        <f t="shared" ref="I64:N64" si="8">I56-I62</f>
        <v>0</v>
      </c>
      <c r="J64" s="65">
        <f t="shared" si="8"/>
        <v>0</v>
      </c>
      <c r="K64" s="65">
        <f t="shared" si="8"/>
        <v>0</v>
      </c>
      <c r="L64" s="65">
        <f t="shared" si="8"/>
        <v>0</v>
      </c>
      <c r="M64" s="65">
        <f t="shared" si="8"/>
        <v>0</v>
      </c>
      <c r="N64" s="65">
        <f t="shared" si="8"/>
        <v>0</v>
      </c>
    </row>
    <row r="65" spans="1:14" s="45" customFormat="1" ht="5.0999999999999996" customHeight="1" x14ac:dyDescent="0.2">
      <c r="C65" s="46"/>
      <c r="D65" s="47"/>
      <c r="I65" s="65"/>
      <c r="J65" s="65"/>
      <c r="K65" s="65"/>
      <c r="L65" s="65"/>
      <c r="M65" s="65"/>
      <c r="N65" s="65"/>
    </row>
    <row r="66" spans="1:14" s="45" customFormat="1" ht="11.25" x14ac:dyDescent="0.2">
      <c r="A66" s="45">
        <f>A10</f>
        <v>14000.02</v>
      </c>
      <c r="B66" s="45" t="str">
        <f>B10</f>
        <v>Objekt 2</v>
      </c>
      <c r="C66" s="46"/>
      <c r="D66" s="47"/>
      <c r="I66" s="65"/>
      <c r="J66" s="65"/>
      <c r="K66" s="65"/>
      <c r="L66" s="65"/>
      <c r="M66" s="65"/>
      <c r="N66" s="65"/>
    </row>
    <row r="67" spans="1:14" s="45" customFormat="1" ht="11.25" customHeight="1" x14ac:dyDescent="0.25">
      <c r="B67" s="403" t="s">
        <v>269</v>
      </c>
      <c r="C67" s="377"/>
      <c r="D67" s="377"/>
      <c r="I67" s="56"/>
      <c r="J67" s="65">
        <f>I70</f>
        <v>0</v>
      </c>
      <c r="K67" s="65">
        <f t="shared" ref="K67:N67" si="9">J70</f>
        <v>0</v>
      </c>
      <c r="L67" s="65">
        <f t="shared" si="9"/>
        <v>0</v>
      </c>
      <c r="M67" s="65">
        <f t="shared" si="9"/>
        <v>0</v>
      </c>
      <c r="N67" s="65">
        <f t="shared" si="9"/>
        <v>0</v>
      </c>
    </row>
    <row r="68" spans="1:14" s="45" customFormat="1" ht="11.25" customHeight="1" x14ac:dyDescent="0.25">
      <c r="B68" s="403" t="s">
        <v>96</v>
      </c>
      <c r="C68" s="377"/>
      <c r="D68" s="47"/>
      <c r="I68" s="65">
        <f t="shared" ref="I68:N68" si="10">I10</f>
        <v>0</v>
      </c>
      <c r="J68" s="65">
        <f t="shared" si="10"/>
        <v>0</v>
      </c>
      <c r="K68" s="65">
        <f t="shared" si="10"/>
        <v>0</v>
      </c>
      <c r="L68" s="65">
        <f t="shared" si="10"/>
        <v>0</v>
      </c>
      <c r="M68" s="65">
        <f t="shared" si="10"/>
        <v>0</v>
      </c>
      <c r="N68" s="65">
        <f t="shared" si="10"/>
        <v>0</v>
      </c>
    </row>
    <row r="69" spans="1:14" s="45" customFormat="1" ht="11.25" customHeight="1" x14ac:dyDescent="0.25">
      <c r="B69" s="67" t="s">
        <v>99</v>
      </c>
      <c r="C69" s="68"/>
      <c r="D69" s="47"/>
      <c r="I69" s="65">
        <f>I75</f>
        <v>0</v>
      </c>
      <c r="J69" s="65">
        <f t="shared" ref="J69:N69" si="11">J75</f>
        <v>0</v>
      </c>
      <c r="K69" s="65">
        <f t="shared" si="11"/>
        <v>0</v>
      </c>
      <c r="L69" s="65">
        <f t="shared" si="11"/>
        <v>0</v>
      </c>
      <c r="M69" s="65">
        <f t="shared" si="11"/>
        <v>0</v>
      </c>
      <c r="N69" s="65">
        <f t="shared" si="11"/>
        <v>0</v>
      </c>
    </row>
    <row r="70" spans="1:14" s="45" customFormat="1" ht="11.25" customHeight="1" x14ac:dyDescent="0.25">
      <c r="B70" s="403" t="s">
        <v>97</v>
      </c>
      <c r="C70" s="377"/>
      <c r="D70" s="47"/>
      <c r="I70" s="65">
        <f>SUM(I67:I69)</f>
        <v>0</v>
      </c>
      <c r="J70" s="65">
        <f t="shared" ref="J70:N70" si="12">SUM(J67:J69)</f>
        <v>0</v>
      </c>
      <c r="K70" s="65">
        <f t="shared" si="12"/>
        <v>0</v>
      </c>
      <c r="L70" s="65">
        <f t="shared" si="12"/>
        <v>0</v>
      </c>
      <c r="M70" s="65">
        <f t="shared" si="12"/>
        <v>0</v>
      </c>
      <c r="N70" s="65">
        <f t="shared" si="12"/>
        <v>0</v>
      </c>
    </row>
    <row r="71" spans="1:14" s="45" customFormat="1" ht="5.0999999999999996" customHeight="1" x14ac:dyDescent="0.25">
      <c r="B71" s="67"/>
      <c r="C71" s="68"/>
      <c r="D71" s="47"/>
      <c r="I71" s="65"/>
      <c r="J71" s="65"/>
      <c r="K71" s="65"/>
      <c r="L71" s="65"/>
      <c r="M71" s="65"/>
      <c r="N71" s="65"/>
    </row>
    <row r="72" spans="1:14" s="45" customFormat="1" ht="11.25" customHeight="1" x14ac:dyDescent="0.25">
      <c r="B72" s="403" t="s">
        <v>98</v>
      </c>
      <c r="C72" s="377"/>
      <c r="D72" s="377"/>
      <c r="I72" s="56"/>
      <c r="J72" s="65">
        <f>I76</f>
        <v>0</v>
      </c>
      <c r="K72" s="65">
        <f t="shared" ref="K72:N72" si="13">J76</f>
        <v>0</v>
      </c>
      <c r="L72" s="65">
        <f t="shared" si="13"/>
        <v>0</v>
      </c>
      <c r="M72" s="65">
        <f t="shared" si="13"/>
        <v>0</v>
      </c>
      <c r="N72" s="65">
        <f t="shared" si="13"/>
        <v>0</v>
      </c>
    </row>
    <row r="73" spans="1:14" s="45" customFormat="1" ht="11.25" customHeight="1" x14ac:dyDescent="0.25">
      <c r="B73" s="403" t="s">
        <v>203</v>
      </c>
      <c r="C73" s="377"/>
      <c r="D73" s="366"/>
      <c r="I73" s="65">
        <f>IF(AND($F$10&gt;$I$6),0,IF(AND($F$10&lt;=$I$6,I70-I72&gt;$C$10*$H$10),$C$10*$H$10,IF(AND(I70-I72&lt;=$C$10*$H$10),I70-I72,IF(AND($C$10&lt;=0),0))))</f>
        <v>0</v>
      </c>
      <c r="J73" s="65">
        <f>IF(AND($F$10&gt;$J$6),0,IF(AND($F$10&lt;=$J$6,J70-J72&gt;$C$10*$H$10),$C$10*$H$10,IF(AND(J70-J72&lt;=$C$10*$H$10),J70-J72,IF(AND($C$10&lt;=0),0))))</f>
        <v>0</v>
      </c>
      <c r="K73" s="65">
        <f>IF(AND($F$10&gt;$K$6),0,IF(AND($F$10&lt;=$K$6,K70-K72&gt;$C$10*$H$10),$C$10*$H$10,IF(AND(K70-K72&lt;=$C$10*$H$10),K70-K72,IF(AND($C$10&lt;=0),0))))</f>
        <v>0</v>
      </c>
      <c r="L73" s="65">
        <f>IF(AND($F$10&gt;$L$6),0,IF(AND($F$10&lt;=$L$6,L70-L72&gt;$C$10*$H$10),$C$10*$H$10,IF(AND(L70-L72&lt;=$C$10*$H$10),L70-L72,IF(AND($C$10&lt;=0),0))))</f>
        <v>0</v>
      </c>
      <c r="M73" s="65">
        <f>IF(AND($F$10&gt;$M$6),0,IF(AND($F$10&lt;=$M$6,M70-M72&gt;$C$10*$H$10),$C$10*$H$10,IF(AND(M70-M72&lt;=$C$10*$H$10),M70-M72,IF(AND($C$10&lt;=0),0))))</f>
        <v>0</v>
      </c>
      <c r="N73" s="65">
        <f>IF(AND($F$10&gt;$N$6),0,IF(AND($F$10&lt;=$N$6,N70-N72&gt;$C$10*$H$10),$C$10*$H$10,IF(AND(N70-N72&lt;=$C$10*$H$10),N70-N72,IF(AND($C$10&lt;=0),0))))</f>
        <v>0</v>
      </c>
    </row>
    <row r="74" spans="1:14" s="45" customFormat="1" ht="11.25" customHeight="1" x14ac:dyDescent="0.25">
      <c r="B74" s="403" t="s">
        <v>204</v>
      </c>
      <c r="C74" s="377"/>
      <c r="D74" s="366"/>
      <c r="I74" s="56"/>
      <c r="J74" s="56"/>
      <c r="K74" s="56"/>
      <c r="L74" s="56"/>
      <c r="M74" s="56"/>
      <c r="N74" s="56"/>
    </row>
    <row r="75" spans="1:14" s="45" customFormat="1" ht="11.25" customHeight="1" x14ac:dyDescent="0.25">
      <c r="B75" s="67" t="s">
        <v>99</v>
      </c>
      <c r="C75" s="68"/>
      <c r="D75" s="68"/>
      <c r="I75" s="56"/>
      <c r="J75" s="56"/>
      <c r="K75" s="56"/>
      <c r="L75" s="56"/>
      <c r="M75" s="56"/>
      <c r="N75" s="56"/>
    </row>
    <row r="76" spans="1:14" s="45" customFormat="1" ht="11.25" customHeight="1" x14ac:dyDescent="0.25">
      <c r="B76" s="403" t="s">
        <v>100</v>
      </c>
      <c r="C76" s="377"/>
      <c r="D76" s="377"/>
      <c r="I76" s="65">
        <f>I72+I73+I74-I75</f>
        <v>0</v>
      </c>
      <c r="J76" s="65">
        <f t="shared" ref="J76" si="14">J72+J73+J74-J75</f>
        <v>0</v>
      </c>
      <c r="K76" s="65">
        <f t="shared" ref="K76" si="15">K72+K73+K74-K75</f>
        <v>0</v>
      </c>
      <c r="L76" s="65">
        <f t="shared" ref="L76" si="16">L72+L73+L74-L75</f>
        <v>0</v>
      </c>
      <c r="M76" s="65">
        <f t="shared" ref="M76" si="17">M72+M73+M74-M75</f>
        <v>0</v>
      </c>
      <c r="N76" s="65">
        <f t="shared" ref="N76" si="18">N72+N73+N74-N75</f>
        <v>0</v>
      </c>
    </row>
    <row r="77" spans="1:14" s="45" customFormat="1" ht="5.0999999999999996" customHeight="1" x14ac:dyDescent="0.2">
      <c r="C77" s="46"/>
      <c r="D77" s="47"/>
      <c r="I77" s="65"/>
      <c r="J77" s="65"/>
      <c r="K77" s="65"/>
      <c r="L77" s="65"/>
      <c r="M77" s="65"/>
      <c r="N77" s="65"/>
    </row>
    <row r="78" spans="1:14" s="45" customFormat="1" ht="11.25" customHeight="1" x14ac:dyDescent="0.25">
      <c r="B78" s="403" t="s">
        <v>101</v>
      </c>
      <c r="C78" s="377"/>
      <c r="D78" s="377"/>
      <c r="I78" s="65">
        <f t="shared" ref="I78:N78" si="19">I70-I76</f>
        <v>0</v>
      </c>
      <c r="J78" s="65">
        <f t="shared" si="19"/>
        <v>0</v>
      </c>
      <c r="K78" s="65">
        <f t="shared" si="19"/>
        <v>0</v>
      </c>
      <c r="L78" s="65">
        <f t="shared" si="19"/>
        <v>0</v>
      </c>
      <c r="M78" s="65">
        <f t="shared" si="19"/>
        <v>0</v>
      </c>
      <c r="N78" s="65">
        <f t="shared" si="19"/>
        <v>0</v>
      </c>
    </row>
    <row r="79" spans="1:14" s="45" customFormat="1" ht="5.0999999999999996" customHeight="1" x14ac:dyDescent="0.2">
      <c r="C79" s="46"/>
      <c r="D79" s="47"/>
      <c r="I79" s="46"/>
      <c r="J79" s="46"/>
      <c r="K79" s="46"/>
      <c r="L79" s="46"/>
      <c r="M79" s="46"/>
      <c r="N79" s="46"/>
    </row>
    <row r="80" spans="1:14" s="45" customFormat="1" ht="11.25" customHeight="1" x14ac:dyDescent="0.2">
      <c r="A80" s="45">
        <f>A11</f>
        <v>14000.03</v>
      </c>
      <c r="B80" s="45" t="str">
        <f>B11</f>
        <v>Objekt 3</v>
      </c>
      <c r="C80" s="46"/>
      <c r="D80" s="47"/>
      <c r="I80" s="65"/>
      <c r="J80" s="65"/>
      <c r="K80" s="65"/>
      <c r="L80" s="65"/>
      <c r="M80" s="65"/>
      <c r="N80" s="65"/>
    </row>
    <row r="81" spans="1:14" s="45" customFormat="1" ht="11.25" customHeight="1" x14ac:dyDescent="0.25">
      <c r="B81" s="403" t="s">
        <v>269</v>
      </c>
      <c r="C81" s="377"/>
      <c r="D81" s="377"/>
      <c r="I81" s="56"/>
      <c r="J81" s="65">
        <f>I84</f>
        <v>0</v>
      </c>
      <c r="K81" s="65">
        <f t="shared" ref="K81:N81" si="20">J84</f>
        <v>0</v>
      </c>
      <c r="L81" s="65">
        <f t="shared" si="20"/>
        <v>0</v>
      </c>
      <c r="M81" s="65">
        <f t="shared" si="20"/>
        <v>0</v>
      </c>
      <c r="N81" s="65">
        <f t="shared" si="20"/>
        <v>0</v>
      </c>
    </row>
    <row r="82" spans="1:14" s="45" customFormat="1" ht="11.25" customHeight="1" x14ac:dyDescent="0.25">
      <c r="B82" s="403" t="s">
        <v>96</v>
      </c>
      <c r="C82" s="377"/>
      <c r="D82" s="47"/>
      <c r="I82" s="65">
        <f t="shared" ref="I82:N82" si="21">I11</f>
        <v>0</v>
      </c>
      <c r="J82" s="65">
        <f t="shared" si="21"/>
        <v>0</v>
      </c>
      <c r="K82" s="65">
        <f t="shared" si="21"/>
        <v>0</v>
      </c>
      <c r="L82" s="65">
        <f t="shared" si="21"/>
        <v>0</v>
      </c>
      <c r="M82" s="65">
        <f t="shared" si="21"/>
        <v>0</v>
      </c>
      <c r="N82" s="65">
        <f t="shared" si="21"/>
        <v>0</v>
      </c>
    </row>
    <row r="83" spans="1:14" s="45" customFormat="1" ht="11.25" customHeight="1" x14ac:dyDescent="0.25">
      <c r="B83" s="67" t="s">
        <v>99</v>
      </c>
      <c r="C83" s="68"/>
      <c r="D83" s="47"/>
      <c r="I83" s="65">
        <f>I89</f>
        <v>0</v>
      </c>
      <c r="J83" s="65">
        <f t="shared" ref="J83:N83" si="22">J89</f>
        <v>0</v>
      </c>
      <c r="K83" s="65">
        <f t="shared" si="22"/>
        <v>0</v>
      </c>
      <c r="L83" s="65">
        <f t="shared" si="22"/>
        <v>0</v>
      </c>
      <c r="M83" s="65">
        <f t="shared" si="22"/>
        <v>0</v>
      </c>
      <c r="N83" s="65">
        <f t="shared" si="22"/>
        <v>0</v>
      </c>
    </row>
    <row r="84" spans="1:14" s="45" customFormat="1" ht="11.25" customHeight="1" x14ac:dyDescent="0.25">
      <c r="B84" s="403" t="s">
        <v>97</v>
      </c>
      <c r="C84" s="377"/>
      <c r="D84" s="47"/>
      <c r="I84" s="65">
        <f>SUM(I81:I83)</f>
        <v>0</v>
      </c>
      <c r="J84" s="65">
        <f t="shared" ref="J84:N84" si="23">SUM(J81:J83)</f>
        <v>0</v>
      </c>
      <c r="K84" s="65">
        <f t="shared" si="23"/>
        <v>0</v>
      </c>
      <c r="L84" s="65">
        <f t="shared" si="23"/>
        <v>0</v>
      </c>
      <c r="M84" s="65">
        <f t="shared" si="23"/>
        <v>0</v>
      </c>
      <c r="N84" s="65">
        <f t="shared" si="23"/>
        <v>0</v>
      </c>
    </row>
    <row r="85" spans="1:14" s="45" customFormat="1" ht="5.0999999999999996" customHeight="1" x14ac:dyDescent="0.25">
      <c r="B85" s="67"/>
      <c r="C85" s="68"/>
      <c r="D85" s="47"/>
      <c r="I85" s="65"/>
      <c r="J85" s="65"/>
      <c r="K85" s="65"/>
      <c r="L85" s="65"/>
      <c r="M85" s="65"/>
      <c r="N85" s="65"/>
    </row>
    <row r="86" spans="1:14" s="45" customFormat="1" ht="11.25" customHeight="1" x14ac:dyDescent="0.25">
      <c r="B86" s="403" t="s">
        <v>98</v>
      </c>
      <c r="C86" s="377"/>
      <c r="D86" s="377"/>
      <c r="I86" s="56"/>
      <c r="J86" s="65">
        <f>I90</f>
        <v>0</v>
      </c>
      <c r="K86" s="65">
        <f t="shared" ref="K86:N86" si="24">J90</f>
        <v>0</v>
      </c>
      <c r="L86" s="65">
        <f t="shared" si="24"/>
        <v>0</v>
      </c>
      <c r="M86" s="65">
        <f t="shared" si="24"/>
        <v>0</v>
      </c>
      <c r="N86" s="65">
        <f t="shared" si="24"/>
        <v>0</v>
      </c>
    </row>
    <row r="87" spans="1:14" s="45" customFormat="1" ht="11.25" customHeight="1" x14ac:dyDescent="0.25">
      <c r="B87" s="403" t="s">
        <v>203</v>
      </c>
      <c r="C87" s="377"/>
      <c r="D87" s="366"/>
      <c r="I87" s="65">
        <f>IF(AND($F$11&gt;$I$6),0,IF(AND($F$11&lt;=$I$6,I84-I86&gt;$C$11*$H$11),$C$11*$H$11,IF(AND(I84-I86&lt;=$C$11*$H$11),I84-I86,IF(AND($C$11&lt;=0),0))))</f>
        <v>0</v>
      </c>
      <c r="J87" s="65">
        <f>IF(AND($F$11&gt;$J$6),0,IF(AND($F$11&lt;=$J$6,J84-J86&gt;$C$11*$H$11),$C$11*$H$11,IF(AND(J84-J86&lt;=$C$11*$H$11),J84-J86,IF(AND($C$11&lt;=0),0))))</f>
        <v>0</v>
      </c>
      <c r="K87" s="65">
        <f>IF(AND($F$11&gt;$K$6),0,IF(AND($F$11&lt;=$K$6,K84-K86&gt;$C$11*$H$11),$C$11*$H$11,IF(AND(K84-K86&lt;=$C$11*$H$11),K84-K86,IF(AND($C$11&lt;=0),0))))</f>
        <v>0</v>
      </c>
      <c r="L87" s="65">
        <f>IF(AND($F$11&gt;$L$6),0,IF(AND($F$11&lt;=$L$6,L84-L86&gt;$C$11*$H$11),$C$11*$H$11,IF(AND(L84-L86&lt;=$C$11*$H$11),L84-L86,IF(AND($C$11&lt;=0),0))))</f>
        <v>0</v>
      </c>
      <c r="M87" s="65">
        <f>IF(AND($F$11&gt;$M$6),0,IF(AND($F$11&lt;=$M$6,M84-M86&gt;$C$11*$H$11),$C$11*$H$11,IF(AND(M84-M86&lt;=$C$11*$H$11),M84-M86,IF(AND($C$11&lt;=0),0))))</f>
        <v>0</v>
      </c>
      <c r="N87" s="65">
        <f>IF(AND($F$11&gt;$N$6),0,IF(AND($F$11&lt;=$N$6,N84-N86&gt;$C$11*$H$11),$C$11*$H$11,IF(AND(N84-N86&lt;=$C$11*$H$11),N84-N86,IF(AND($C$11&lt;=0),0))))</f>
        <v>0</v>
      </c>
    </row>
    <row r="88" spans="1:14" s="45" customFormat="1" ht="11.25" customHeight="1" x14ac:dyDescent="0.25">
      <c r="B88" s="403" t="s">
        <v>204</v>
      </c>
      <c r="C88" s="377"/>
      <c r="D88" s="366"/>
      <c r="I88" s="56"/>
      <c r="J88" s="56"/>
      <c r="K88" s="56"/>
      <c r="L88" s="56"/>
      <c r="M88" s="56"/>
      <c r="N88" s="56"/>
    </row>
    <row r="89" spans="1:14" s="45" customFormat="1" ht="11.25" customHeight="1" x14ac:dyDescent="0.25">
      <c r="B89" s="67" t="s">
        <v>99</v>
      </c>
      <c r="C89" s="68"/>
      <c r="D89" s="68"/>
      <c r="I89" s="56"/>
      <c r="J89" s="56"/>
      <c r="K89" s="56"/>
      <c r="L89" s="56"/>
      <c r="M89" s="56"/>
      <c r="N89" s="56"/>
    </row>
    <row r="90" spans="1:14" s="45" customFormat="1" ht="11.25" customHeight="1" x14ac:dyDescent="0.25">
      <c r="B90" s="403" t="s">
        <v>100</v>
      </c>
      <c r="C90" s="377"/>
      <c r="D90" s="377"/>
      <c r="I90" s="65">
        <f>I86+I87+I88-I89</f>
        <v>0</v>
      </c>
      <c r="J90" s="65">
        <f t="shared" ref="J90" si="25">J86+J87+J88-J89</f>
        <v>0</v>
      </c>
      <c r="K90" s="65">
        <f t="shared" ref="K90" si="26">K86+K87+K88-K89</f>
        <v>0</v>
      </c>
      <c r="L90" s="65">
        <f t="shared" ref="L90" si="27">L86+L87+L88-L89</f>
        <v>0</v>
      </c>
      <c r="M90" s="65">
        <f t="shared" ref="M90" si="28">M86+M87+M88-M89</f>
        <v>0</v>
      </c>
      <c r="N90" s="65">
        <f t="shared" ref="N90" si="29">N86+N87+N88-N89</f>
        <v>0</v>
      </c>
    </row>
    <row r="91" spans="1:14" s="45" customFormat="1" ht="5.0999999999999996" customHeight="1" x14ac:dyDescent="0.2">
      <c r="C91" s="46"/>
      <c r="D91" s="47"/>
      <c r="I91" s="65"/>
      <c r="J91" s="65"/>
      <c r="K91" s="65"/>
      <c r="L91" s="65"/>
      <c r="M91" s="65"/>
      <c r="N91" s="65"/>
    </row>
    <row r="92" spans="1:14" s="45" customFormat="1" ht="11.25" customHeight="1" x14ac:dyDescent="0.25">
      <c r="B92" s="403" t="s">
        <v>101</v>
      </c>
      <c r="C92" s="377"/>
      <c r="D92" s="377"/>
      <c r="I92" s="65">
        <f t="shared" ref="I92:N92" si="30">I84-I90</f>
        <v>0</v>
      </c>
      <c r="J92" s="65">
        <f t="shared" si="30"/>
        <v>0</v>
      </c>
      <c r="K92" s="65">
        <f t="shared" si="30"/>
        <v>0</v>
      </c>
      <c r="L92" s="65">
        <f t="shared" si="30"/>
        <v>0</v>
      </c>
      <c r="M92" s="65">
        <f t="shared" si="30"/>
        <v>0</v>
      </c>
      <c r="N92" s="65">
        <f t="shared" si="30"/>
        <v>0</v>
      </c>
    </row>
    <row r="93" spans="1:14" s="45" customFormat="1" ht="5.0999999999999996" customHeight="1" x14ac:dyDescent="0.2">
      <c r="C93" s="46"/>
      <c r="D93" s="47"/>
    </row>
    <row r="94" spans="1:14" s="45" customFormat="1" ht="11.25" customHeight="1" x14ac:dyDescent="0.2">
      <c r="A94" s="45">
        <f>A12</f>
        <v>14000.04</v>
      </c>
      <c r="B94" s="45" t="str">
        <f>B12</f>
        <v>Objekt 4</v>
      </c>
      <c r="C94" s="46"/>
      <c r="D94" s="47"/>
      <c r="I94" s="65"/>
      <c r="J94" s="65"/>
      <c r="K94" s="65"/>
      <c r="L94" s="65"/>
      <c r="M94" s="65"/>
      <c r="N94" s="65"/>
    </row>
    <row r="95" spans="1:14" s="45" customFormat="1" ht="11.25" customHeight="1" x14ac:dyDescent="0.25">
      <c r="B95" s="403" t="s">
        <v>269</v>
      </c>
      <c r="C95" s="377"/>
      <c r="D95" s="377"/>
      <c r="I95" s="56"/>
      <c r="J95" s="65">
        <f>I98</f>
        <v>0</v>
      </c>
      <c r="K95" s="65">
        <f t="shared" ref="K95:N95" si="31">J98</f>
        <v>0</v>
      </c>
      <c r="L95" s="65">
        <f t="shared" si="31"/>
        <v>0</v>
      </c>
      <c r="M95" s="65">
        <f t="shared" si="31"/>
        <v>0</v>
      </c>
      <c r="N95" s="65">
        <f t="shared" si="31"/>
        <v>0</v>
      </c>
    </row>
    <row r="96" spans="1:14" s="45" customFormat="1" ht="11.25" customHeight="1" x14ac:dyDescent="0.25">
      <c r="B96" s="403" t="s">
        <v>96</v>
      </c>
      <c r="C96" s="377"/>
      <c r="D96" s="47"/>
      <c r="I96" s="65">
        <f t="shared" ref="I96:N96" si="32">I12</f>
        <v>0</v>
      </c>
      <c r="J96" s="65">
        <f t="shared" si="32"/>
        <v>0</v>
      </c>
      <c r="K96" s="65">
        <f t="shared" si="32"/>
        <v>0</v>
      </c>
      <c r="L96" s="65">
        <f t="shared" si="32"/>
        <v>0</v>
      </c>
      <c r="M96" s="65">
        <f t="shared" si="32"/>
        <v>0</v>
      </c>
      <c r="N96" s="65">
        <f t="shared" si="32"/>
        <v>0</v>
      </c>
    </row>
    <row r="97" spans="1:14" s="45" customFormat="1" ht="11.25" customHeight="1" x14ac:dyDescent="0.25">
      <c r="B97" s="67" t="s">
        <v>99</v>
      </c>
      <c r="C97" s="68"/>
      <c r="D97" s="47"/>
      <c r="I97" s="65">
        <f>I103</f>
        <v>0</v>
      </c>
      <c r="J97" s="65">
        <f t="shared" ref="J97:N97" si="33">J103</f>
        <v>0</v>
      </c>
      <c r="K97" s="65">
        <f t="shared" si="33"/>
        <v>0</v>
      </c>
      <c r="L97" s="65">
        <f t="shared" si="33"/>
        <v>0</v>
      </c>
      <c r="M97" s="65">
        <f t="shared" si="33"/>
        <v>0</v>
      </c>
      <c r="N97" s="65">
        <f t="shared" si="33"/>
        <v>0</v>
      </c>
    </row>
    <row r="98" spans="1:14" s="45" customFormat="1" ht="11.25" customHeight="1" x14ac:dyDescent="0.25">
      <c r="B98" s="403" t="s">
        <v>97</v>
      </c>
      <c r="C98" s="377"/>
      <c r="D98" s="47"/>
      <c r="I98" s="65">
        <f>SUM(I95:I97)</f>
        <v>0</v>
      </c>
      <c r="J98" s="65">
        <f t="shared" ref="J98:N98" si="34">SUM(J95:J97)</f>
        <v>0</v>
      </c>
      <c r="K98" s="65">
        <f t="shared" si="34"/>
        <v>0</v>
      </c>
      <c r="L98" s="65">
        <f t="shared" si="34"/>
        <v>0</v>
      </c>
      <c r="M98" s="65">
        <f t="shared" si="34"/>
        <v>0</v>
      </c>
      <c r="N98" s="65">
        <f t="shared" si="34"/>
        <v>0</v>
      </c>
    </row>
    <row r="99" spans="1:14" s="45" customFormat="1" ht="5.0999999999999996" customHeight="1" x14ac:dyDescent="0.25">
      <c r="B99" s="67"/>
      <c r="C99" s="68"/>
      <c r="D99" s="47"/>
      <c r="I99" s="65"/>
      <c r="J99" s="65"/>
      <c r="K99" s="65"/>
      <c r="L99" s="65"/>
      <c r="M99" s="65"/>
      <c r="N99" s="65"/>
    </row>
    <row r="100" spans="1:14" s="45" customFormat="1" ht="11.25" customHeight="1" x14ac:dyDescent="0.25">
      <c r="B100" s="403" t="s">
        <v>98</v>
      </c>
      <c r="C100" s="377"/>
      <c r="D100" s="377"/>
      <c r="I100" s="56"/>
      <c r="J100" s="65">
        <f>I104</f>
        <v>0</v>
      </c>
      <c r="K100" s="65">
        <f t="shared" ref="K100:N100" si="35">J104</f>
        <v>0</v>
      </c>
      <c r="L100" s="65">
        <f t="shared" si="35"/>
        <v>0</v>
      </c>
      <c r="M100" s="65">
        <f t="shared" si="35"/>
        <v>0</v>
      </c>
      <c r="N100" s="65">
        <f t="shared" si="35"/>
        <v>0</v>
      </c>
    </row>
    <row r="101" spans="1:14" s="45" customFormat="1" ht="11.25" customHeight="1" x14ac:dyDescent="0.25">
      <c r="B101" s="403" t="s">
        <v>203</v>
      </c>
      <c r="C101" s="377"/>
      <c r="D101" s="366"/>
      <c r="I101" s="65">
        <f>IF(AND($F$12&gt;$I$6),0,IF(AND($F$12&lt;=$I$6,I98-I100&gt;$C$12*$H$12),$C$12*$H$12,IF(AND(I98-I100&lt;=$C$12*$H$12),I98-I100,IF(AND($C$12&lt;=0),0))))</f>
        <v>0</v>
      </c>
      <c r="J101" s="65">
        <f>IF(AND($F$12&gt;$J$6),0,IF(AND($F$12&lt;=$J$6,J98-J100&gt;$C$12*$H$12),$C$12*$H$12,IF(AND(J98-J100&lt;=$C$12*$H$12),J98-J100,IF(AND($C$12&lt;=0),0))))</f>
        <v>0</v>
      </c>
      <c r="K101" s="65">
        <f>IF(AND($F$12&gt;$K$6),0,IF(AND($F$12&lt;=$K$6,K98-K100&gt;$C$12*$H$12),$C$12*$H$12,IF(AND(K98-K100&lt;=$C$12*$H$12),K98-K100,IF(AND($C$12&lt;=0),0))))</f>
        <v>0</v>
      </c>
      <c r="L101" s="65">
        <f>IF(AND($F$12&gt;$L$6),0,IF(AND($F$12&lt;=$L$6,L98-L100&gt;$C$12*$H$12),$C$12*$H$12,IF(AND(L98-L100&lt;=$C$12*$H$12),L98-L100,IF(AND($C$12&lt;=0),0))))</f>
        <v>0</v>
      </c>
      <c r="M101" s="65">
        <f>IF(AND($F$12&gt;$M$6),0,IF(AND($F$12&lt;=$M$6,M98-M100&gt;$C$12*$H$12),$C$12*$H$12,IF(AND(M98-M100&lt;=$C$12*$H$12),M98-M100,IF(AND($C$12&lt;=0),0))))</f>
        <v>0</v>
      </c>
      <c r="N101" s="65">
        <f>IF(AND($F$12&gt;$N$6),0,IF(AND($F$12&lt;=$N$6,N98-N100&gt;$C$12*$H$12),$C$12*$H$12,IF(AND(N98-N100&lt;=$C$12*$H$12),N98-N100,IF(AND($C$12&lt;=0),0))))</f>
        <v>0</v>
      </c>
    </row>
    <row r="102" spans="1:14" s="45" customFormat="1" ht="11.25" customHeight="1" x14ac:dyDescent="0.25">
      <c r="B102" s="403" t="s">
        <v>204</v>
      </c>
      <c r="C102" s="377"/>
      <c r="D102" s="366"/>
      <c r="I102" s="56"/>
      <c r="J102" s="56"/>
      <c r="K102" s="56"/>
      <c r="L102" s="56"/>
      <c r="M102" s="56"/>
      <c r="N102" s="56"/>
    </row>
    <row r="103" spans="1:14" s="45" customFormat="1" ht="11.25" customHeight="1" x14ac:dyDescent="0.25">
      <c r="B103" s="67" t="s">
        <v>99</v>
      </c>
      <c r="C103" s="68"/>
      <c r="D103" s="68"/>
      <c r="I103" s="56"/>
      <c r="J103" s="56"/>
      <c r="K103" s="56"/>
      <c r="L103" s="56"/>
      <c r="M103" s="56"/>
      <c r="N103" s="56"/>
    </row>
    <row r="104" spans="1:14" s="45" customFormat="1" ht="11.25" customHeight="1" x14ac:dyDescent="0.25">
      <c r="B104" s="403" t="s">
        <v>100</v>
      </c>
      <c r="C104" s="377"/>
      <c r="D104" s="377"/>
      <c r="I104" s="65">
        <f>I100+I101+I102-I103</f>
        <v>0</v>
      </c>
      <c r="J104" s="65">
        <f t="shared" ref="J104" si="36">J100+J101+J102-J103</f>
        <v>0</v>
      </c>
      <c r="K104" s="65">
        <f t="shared" ref="K104" si="37">K100+K101+K102-K103</f>
        <v>0</v>
      </c>
      <c r="L104" s="65">
        <f t="shared" ref="L104" si="38">L100+L101+L102-L103</f>
        <v>0</v>
      </c>
      <c r="M104" s="65">
        <f t="shared" ref="M104" si="39">M100+M101+M102-M103</f>
        <v>0</v>
      </c>
      <c r="N104" s="65">
        <f t="shared" ref="N104" si="40">N100+N101+N102-N103</f>
        <v>0</v>
      </c>
    </row>
    <row r="105" spans="1:14" s="45" customFormat="1" ht="5.0999999999999996" customHeight="1" x14ac:dyDescent="0.2">
      <c r="C105" s="46"/>
      <c r="D105" s="47"/>
      <c r="I105" s="65"/>
      <c r="J105" s="65"/>
      <c r="K105" s="65"/>
      <c r="L105" s="65"/>
      <c r="M105" s="65"/>
      <c r="N105" s="65"/>
    </row>
    <row r="106" spans="1:14" s="45" customFormat="1" ht="11.25" customHeight="1" x14ac:dyDescent="0.25">
      <c r="B106" s="403" t="s">
        <v>101</v>
      </c>
      <c r="C106" s="377"/>
      <c r="D106" s="377"/>
      <c r="I106" s="65">
        <f t="shared" ref="I106:N106" si="41">I98-I104</f>
        <v>0</v>
      </c>
      <c r="J106" s="65">
        <f t="shared" si="41"/>
        <v>0</v>
      </c>
      <c r="K106" s="65">
        <f t="shared" si="41"/>
        <v>0</v>
      </c>
      <c r="L106" s="65">
        <f t="shared" si="41"/>
        <v>0</v>
      </c>
      <c r="M106" s="65">
        <f t="shared" si="41"/>
        <v>0</v>
      </c>
      <c r="N106" s="65">
        <f t="shared" si="41"/>
        <v>0</v>
      </c>
    </row>
    <row r="107" spans="1:14" s="45" customFormat="1" ht="5.0999999999999996" customHeight="1" x14ac:dyDescent="0.2">
      <c r="C107" s="46"/>
      <c r="D107" s="47"/>
    </row>
    <row r="108" spans="1:14" s="45" customFormat="1" ht="11.25" customHeight="1" x14ac:dyDescent="0.2">
      <c r="A108" s="45">
        <f>A13</f>
        <v>14000.05</v>
      </c>
      <c r="B108" s="45" t="str">
        <f>B13</f>
        <v>Objekt 5</v>
      </c>
      <c r="C108" s="46"/>
      <c r="D108" s="47"/>
      <c r="I108" s="65"/>
      <c r="J108" s="65"/>
      <c r="K108" s="65"/>
      <c r="L108" s="65"/>
      <c r="M108" s="65"/>
      <c r="N108" s="65"/>
    </row>
    <row r="109" spans="1:14" s="45" customFormat="1" ht="11.25" customHeight="1" x14ac:dyDescent="0.25">
      <c r="B109" s="403" t="s">
        <v>269</v>
      </c>
      <c r="C109" s="377"/>
      <c r="D109" s="377"/>
      <c r="I109" s="56"/>
      <c r="J109" s="65">
        <f>I112</f>
        <v>0</v>
      </c>
      <c r="K109" s="65">
        <f t="shared" ref="K109:N109" si="42">J112</f>
        <v>0</v>
      </c>
      <c r="L109" s="65">
        <f t="shared" si="42"/>
        <v>0</v>
      </c>
      <c r="M109" s="65">
        <f t="shared" si="42"/>
        <v>0</v>
      </c>
      <c r="N109" s="65">
        <f t="shared" si="42"/>
        <v>0</v>
      </c>
    </row>
    <row r="110" spans="1:14" s="45" customFormat="1" ht="11.25" customHeight="1" x14ac:dyDescent="0.25">
      <c r="B110" s="403" t="s">
        <v>96</v>
      </c>
      <c r="C110" s="377"/>
      <c r="D110" s="47"/>
      <c r="I110" s="65">
        <f t="shared" ref="I110:N110" si="43">I13</f>
        <v>0</v>
      </c>
      <c r="J110" s="65">
        <f t="shared" si="43"/>
        <v>0</v>
      </c>
      <c r="K110" s="65">
        <f t="shared" si="43"/>
        <v>0</v>
      </c>
      <c r="L110" s="65">
        <f t="shared" si="43"/>
        <v>0</v>
      </c>
      <c r="M110" s="65">
        <f t="shared" si="43"/>
        <v>0</v>
      </c>
      <c r="N110" s="65">
        <f t="shared" si="43"/>
        <v>0</v>
      </c>
    </row>
    <row r="111" spans="1:14" s="45" customFormat="1" ht="11.25" customHeight="1" x14ac:dyDescent="0.25">
      <c r="B111" s="67" t="s">
        <v>99</v>
      </c>
      <c r="C111" s="68"/>
      <c r="D111" s="47"/>
      <c r="I111" s="65">
        <f>I117</f>
        <v>0</v>
      </c>
      <c r="J111" s="65">
        <f t="shared" ref="J111:N111" si="44">J117</f>
        <v>0</v>
      </c>
      <c r="K111" s="65">
        <f t="shared" si="44"/>
        <v>0</v>
      </c>
      <c r="L111" s="65">
        <f t="shared" si="44"/>
        <v>0</v>
      </c>
      <c r="M111" s="65">
        <f t="shared" si="44"/>
        <v>0</v>
      </c>
      <c r="N111" s="65">
        <f t="shared" si="44"/>
        <v>0</v>
      </c>
    </row>
    <row r="112" spans="1:14" s="45" customFormat="1" ht="11.25" customHeight="1" x14ac:dyDescent="0.25">
      <c r="B112" s="403" t="s">
        <v>97</v>
      </c>
      <c r="C112" s="377"/>
      <c r="D112" s="47"/>
      <c r="I112" s="65">
        <f>SUM(I109:I111)</f>
        <v>0</v>
      </c>
      <c r="J112" s="65">
        <f t="shared" ref="J112:N112" si="45">SUM(J109:J111)</f>
        <v>0</v>
      </c>
      <c r="K112" s="65">
        <f t="shared" si="45"/>
        <v>0</v>
      </c>
      <c r="L112" s="65">
        <f t="shared" si="45"/>
        <v>0</v>
      </c>
      <c r="M112" s="65">
        <f t="shared" si="45"/>
        <v>0</v>
      </c>
      <c r="N112" s="65">
        <f t="shared" si="45"/>
        <v>0</v>
      </c>
    </row>
    <row r="113" spans="1:14" s="45" customFormat="1" ht="5.0999999999999996" customHeight="1" x14ac:dyDescent="0.25">
      <c r="B113" s="67"/>
      <c r="C113" s="68"/>
      <c r="D113" s="47"/>
      <c r="I113" s="65"/>
      <c r="J113" s="65"/>
      <c r="K113" s="65"/>
      <c r="L113" s="65"/>
      <c r="M113" s="65"/>
      <c r="N113" s="65"/>
    </row>
    <row r="114" spans="1:14" s="45" customFormat="1" ht="11.25" customHeight="1" x14ac:dyDescent="0.25">
      <c r="B114" s="403" t="s">
        <v>98</v>
      </c>
      <c r="C114" s="377"/>
      <c r="D114" s="377"/>
      <c r="I114" s="56"/>
      <c r="J114" s="65">
        <f>I118</f>
        <v>0</v>
      </c>
      <c r="K114" s="65">
        <f t="shared" ref="K114:N114" si="46">J118</f>
        <v>0</v>
      </c>
      <c r="L114" s="65">
        <f t="shared" si="46"/>
        <v>0</v>
      </c>
      <c r="M114" s="65">
        <f t="shared" si="46"/>
        <v>0</v>
      </c>
      <c r="N114" s="65">
        <f t="shared" si="46"/>
        <v>0</v>
      </c>
    </row>
    <row r="115" spans="1:14" s="45" customFormat="1" ht="11.25" customHeight="1" x14ac:dyDescent="0.25">
      <c r="B115" s="403" t="s">
        <v>203</v>
      </c>
      <c r="C115" s="377"/>
      <c r="D115" s="366"/>
      <c r="I115" s="65">
        <f>IF(AND($F$13&gt;$I$6),0,IF(AND($F$13&lt;=$I$6,I112-I114&gt;$C$13*$H$13),$C$13*$H$13,IF(AND(I112-I114&lt;=$C$13*$H$13),I112-I114,IF(AND($C$13&lt;=0),0))))</f>
        <v>0</v>
      </c>
      <c r="J115" s="65">
        <f>IF(AND($F$13&gt;$J$6),0,IF(AND($F$13&lt;=$J$6,J112-J114&gt;$C$13*$H$13),$C$13*$H$13,IF(AND(J112-J114&lt;=$C$13*$H$13),J112-J114,IF(AND($C$13&lt;=0),0))))</f>
        <v>0</v>
      </c>
      <c r="K115" s="65">
        <f>IF(AND($F$13&gt;$K$6),0,IF(AND($F$13&lt;=$K$6,K112-K114&gt;$C$13*$H$13),$C$13*$H$13,IF(AND(K112-K114&lt;=$C$13*$H$13),K112-K114,IF(AND($C$13&lt;=0),0))))</f>
        <v>0</v>
      </c>
      <c r="L115" s="65">
        <f>IF(AND($F$13&gt;$L$6),0,IF(AND($F$13&lt;=$L$6,L112-L114&gt;$C$13*$H$13),$C$13*$H$13,IF(AND(L112-L114&lt;=$C$13*$H$13),L112-L114,IF(AND($C$13&lt;=0),0))))</f>
        <v>0</v>
      </c>
      <c r="M115" s="65">
        <f>IF(AND($F$13&gt;$M$6),0,IF(AND($F$13&lt;=$M$6,M112-M114&gt;$C$13*$H$13),$C$13*$H$13,IF(AND(M112-M114&lt;=$C$13*$H$13),M112-M114,IF(AND($C$13&lt;=0),0))))</f>
        <v>0</v>
      </c>
      <c r="N115" s="65">
        <f>IF(AND($F$13&gt;$N$6),0,IF(AND($F$13&lt;=$N$6,N112-N114&gt;$C$13*$H$13),$C$13*$H$13,IF(AND(N112-N114&lt;=$C$13*$H$13),N112-N114,IF(AND($C$13&lt;=0),0))))</f>
        <v>0</v>
      </c>
    </row>
    <row r="116" spans="1:14" s="45" customFormat="1" ht="11.25" customHeight="1" x14ac:dyDescent="0.25">
      <c r="B116" s="403" t="s">
        <v>204</v>
      </c>
      <c r="C116" s="377"/>
      <c r="D116" s="366"/>
      <c r="I116" s="56"/>
      <c r="J116" s="56"/>
      <c r="K116" s="56"/>
      <c r="L116" s="56"/>
      <c r="M116" s="56"/>
      <c r="N116" s="56"/>
    </row>
    <row r="117" spans="1:14" s="45" customFormat="1" ht="11.25" customHeight="1" x14ac:dyDescent="0.25">
      <c r="B117" s="67" t="s">
        <v>99</v>
      </c>
      <c r="C117" s="68"/>
      <c r="D117" s="68"/>
      <c r="I117" s="56"/>
      <c r="J117" s="56"/>
      <c r="K117" s="56"/>
      <c r="L117" s="56"/>
      <c r="M117" s="56"/>
      <c r="N117" s="56"/>
    </row>
    <row r="118" spans="1:14" s="45" customFormat="1" ht="11.25" customHeight="1" x14ac:dyDescent="0.25">
      <c r="B118" s="403" t="s">
        <v>100</v>
      </c>
      <c r="C118" s="377"/>
      <c r="D118" s="377"/>
      <c r="I118" s="65">
        <f>I114+I115+I116-I117</f>
        <v>0</v>
      </c>
      <c r="J118" s="65">
        <f t="shared" ref="J118" si="47">J114+J115+J116-J117</f>
        <v>0</v>
      </c>
      <c r="K118" s="65">
        <f t="shared" ref="K118" si="48">K114+K115+K116-K117</f>
        <v>0</v>
      </c>
      <c r="L118" s="65">
        <f t="shared" ref="L118" si="49">L114+L115+L116-L117</f>
        <v>0</v>
      </c>
      <c r="M118" s="65">
        <f t="shared" ref="M118" si="50">M114+M115+M116-M117</f>
        <v>0</v>
      </c>
      <c r="N118" s="65">
        <f t="shared" ref="N118" si="51">N114+N115+N116-N117</f>
        <v>0</v>
      </c>
    </row>
    <row r="119" spans="1:14" s="45" customFormat="1" ht="5.0999999999999996" customHeight="1" x14ac:dyDescent="0.2">
      <c r="C119" s="46"/>
      <c r="D119" s="47"/>
      <c r="I119" s="65"/>
      <c r="J119" s="65"/>
      <c r="K119" s="65"/>
      <c r="L119" s="65"/>
      <c r="M119" s="65"/>
      <c r="N119" s="65"/>
    </row>
    <row r="120" spans="1:14" s="45" customFormat="1" ht="11.25" customHeight="1" x14ac:dyDescent="0.25">
      <c r="B120" s="403" t="s">
        <v>101</v>
      </c>
      <c r="C120" s="377"/>
      <c r="D120" s="377"/>
      <c r="I120" s="65">
        <f t="shared" ref="I120:N120" si="52">I112-I118</f>
        <v>0</v>
      </c>
      <c r="J120" s="65">
        <f t="shared" si="52"/>
        <v>0</v>
      </c>
      <c r="K120" s="65">
        <f t="shared" si="52"/>
        <v>0</v>
      </c>
      <c r="L120" s="65">
        <f t="shared" si="52"/>
        <v>0</v>
      </c>
      <c r="M120" s="65">
        <f t="shared" si="52"/>
        <v>0</v>
      </c>
      <c r="N120" s="65">
        <f t="shared" si="52"/>
        <v>0</v>
      </c>
    </row>
    <row r="121" spans="1:14" s="45" customFormat="1" ht="5.0999999999999996" customHeight="1" x14ac:dyDescent="0.2">
      <c r="C121" s="46"/>
      <c r="D121" s="47"/>
    </row>
    <row r="122" spans="1:14" s="45" customFormat="1" ht="11.25" customHeight="1" x14ac:dyDescent="0.2">
      <c r="A122" s="47" t="str">
        <f>A14</f>
        <v>14XXX.01</v>
      </c>
      <c r="B122" s="45" t="str">
        <f>B14</f>
        <v>Objekt 6</v>
      </c>
      <c r="C122" s="46"/>
      <c r="D122" s="47"/>
      <c r="I122" s="65"/>
      <c r="J122" s="65"/>
      <c r="K122" s="65"/>
      <c r="L122" s="65"/>
      <c r="M122" s="65"/>
      <c r="N122" s="65"/>
    </row>
    <row r="123" spans="1:14" s="45" customFormat="1" ht="11.25" customHeight="1" x14ac:dyDescent="0.25">
      <c r="A123" s="47"/>
      <c r="B123" s="403" t="s">
        <v>269</v>
      </c>
      <c r="C123" s="377"/>
      <c r="D123" s="377"/>
      <c r="I123" s="56"/>
      <c r="J123" s="65">
        <f>I126</f>
        <v>0</v>
      </c>
      <c r="K123" s="65">
        <f t="shared" ref="K123:N123" si="53">J126</f>
        <v>0</v>
      </c>
      <c r="L123" s="65">
        <f t="shared" si="53"/>
        <v>0</v>
      </c>
      <c r="M123" s="65">
        <f t="shared" si="53"/>
        <v>0</v>
      </c>
      <c r="N123" s="65">
        <f t="shared" si="53"/>
        <v>0</v>
      </c>
    </row>
    <row r="124" spans="1:14" s="45" customFormat="1" ht="11.25" customHeight="1" x14ac:dyDescent="0.25">
      <c r="A124" s="47"/>
      <c r="B124" s="403" t="s">
        <v>96</v>
      </c>
      <c r="C124" s="377"/>
      <c r="D124" s="47"/>
      <c r="I124" s="65">
        <f t="shared" ref="I124:N124" si="54">I14</f>
        <v>0</v>
      </c>
      <c r="J124" s="65">
        <f t="shared" si="54"/>
        <v>0</v>
      </c>
      <c r="K124" s="65">
        <f t="shared" si="54"/>
        <v>0</v>
      </c>
      <c r="L124" s="65">
        <f t="shared" si="54"/>
        <v>0</v>
      </c>
      <c r="M124" s="65">
        <f t="shared" si="54"/>
        <v>0</v>
      </c>
      <c r="N124" s="65">
        <f t="shared" si="54"/>
        <v>0</v>
      </c>
    </row>
    <row r="125" spans="1:14" s="45" customFormat="1" ht="11.25" customHeight="1" x14ac:dyDescent="0.25">
      <c r="A125" s="47"/>
      <c r="B125" s="67" t="s">
        <v>99</v>
      </c>
      <c r="C125" s="68"/>
      <c r="D125" s="47"/>
      <c r="I125" s="65">
        <f>I131</f>
        <v>0</v>
      </c>
      <c r="J125" s="65">
        <f t="shared" ref="J125:N125" si="55">J131</f>
        <v>0</v>
      </c>
      <c r="K125" s="65">
        <f t="shared" si="55"/>
        <v>0</v>
      </c>
      <c r="L125" s="65">
        <f t="shared" si="55"/>
        <v>0</v>
      </c>
      <c r="M125" s="65">
        <f t="shared" si="55"/>
        <v>0</v>
      </c>
      <c r="N125" s="65">
        <f t="shared" si="55"/>
        <v>0</v>
      </c>
    </row>
    <row r="126" spans="1:14" s="45" customFormat="1" ht="11.25" customHeight="1" x14ac:dyDescent="0.25">
      <c r="A126" s="47"/>
      <c r="B126" s="403" t="s">
        <v>97</v>
      </c>
      <c r="C126" s="377"/>
      <c r="D126" s="47"/>
      <c r="I126" s="65">
        <f>SUM(I123:I125)</f>
        <v>0</v>
      </c>
      <c r="J126" s="65">
        <f t="shared" ref="J126:N126" si="56">SUM(J123:J125)</f>
        <v>0</v>
      </c>
      <c r="K126" s="65">
        <f t="shared" si="56"/>
        <v>0</v>
      </c>
      <c r="L126" s="65">
        <f t="shared" si="56"/>
        <v>0</v>
      </c>
      <c r="M126" s="65">
        <f t="shared" si="56"/>
        <v>0</v>
      </c>
      <c r="N126" s="65">
        <f t="shared" si="56"/>
        <v>0</v>
      </c>
    </row>
    <row r="127" spans="1:14" s="45" customFormat="1" ht="5.0999999999999996" customHeight="1" x14ac:dyDescent="0.25">
      <c r="A127" s="47"/>
      <c r="B127" s="67"/>
      <c r="C127" s="68"/>
      <c r="D127" s="47"/>
      <c r="I127" s="65"/>
      <c r="J127" s="65"/>
      <c r="K127" s="65"/>
      <c r="L127" s="65"/>
      <c r="M127" s="65"/>
      <c r="N127" s="65"/>
    </row>
    <row r="128" spans="1:14" s="45" customFormat="1" ht="11.25" customHeight="1" x14ac:dyDescent="0.25">
      <c r="A128" s="47"/>
      <c r="B128" s="403" t="s">
        <v>98</v>
      </c>
      <c r="C128" s="377"/>
      <c r="D128" s="377"/>
      <c r="I128" s="56"/>
      <c r="J128" s="65">
        <f>I132</f>
        <v>0</v>
      </c>
      <c r="K128" s="65">
        <f t="shared" ref="K128:N128" si="57">J132</f>
        <v>0</v>
      </c>
      <c r="L128" s="65">
        <f t="shared" si="57"/>
        <v>0</v>
      </c>
      <c r="M128" s="65">
        <f t="shared" si="57"/>
        <v>0</v>
      </c>
      <c r="N128" s="65">
        <f t="shared" si="57"/>
        <v>0</v>
      </c>
    </row>
    <row r="129" spans="1:14" s="45" customFormat="1" ht="11.25" customHeight="1" x14ac:dyDescent="0.25">
      <c r="A129" s="47"/>
      <c r="B129" s="403" t="s">
        <v>203</v>
      </c>
      <c r="C129" s="377"/>
      <c r="D129" s="366"/>
      <c r="I129" s="65">
        <f>IF(AND($F$14&gt;$I$6),0,IF(AND($F$14&lt;=$I$6,I126-I128&gt;$C$14*$H$14),$C$14*$H$14,IF(AND(I126-I128&lt;=$C$14*$H$14),I126-I128,IF(AND($C$14&lt;=0),0))))</f>
        <v>0</v>
      </c>
      <c r="J129" s="65">
        <f>IF(AND($F$14&gt;$J$6),0,IF(AND($F$14&lt;=$J$6,J126-J128&gt;$C$14*$H$14),$C$14*$H$14,IF(AND(J126-J128&lt;=$C$14*$H$14),J126-J128,IF(AND($C$14&lt;=0),0))))</f>
        <v>0</v>
      </c>
      <c r="K129" s="65">
        <f>IF(AND($F$14&gt;$K$6),0,IF(AND($F$14&lt;=$K$6,K126-K128&gt;$C$14*$H$14),$C$14*$H$14,IF(AND(K126-K128&lt;=$C$14*$H$14),K126-K128,IF(AND($C$14&lt;=0),0))))</f>
        <v>0</v>
      </c>
      <c r="L129" s="65">
        <f>IF(AND($F$14&gt;$L$6),0,IF(AND($F$14&lt;=$L$6,L126-L128&gt;$C$14*$H$14),$C$14*$H$14,IF(AND(L126-L128&lt;=$C$14*$H$14),L126-L128,IF(AND($C$14&lt;=0),0))))</f>
        <v>0</v>
      </c>
      <c r="M129" s="65">
        <f>IF(AND($F$14&gt;$M$6),0,IF(AND($F$14&lt;=$M$6,M126-M128&gt;$C$14*$H$14),$C$14*$H$14,IF(AND(M126-M128&lt;=$C$14*$H$14),M126-M128,IF(AND($C$14&lt;=0),0))))</f>
        <v>0</v>
      </c>
      <c r="N129" s="65">
        <f>IF(AND($F$14&gt;$N$6),0,IF(AND($F$14&lt;=$N$6,N126-N128&gt;$C$14*$H$14),$C$14*$H$14,IF(AND(N126-N128&lt;=$C$14*$H$14),N126-N128,IF(AND($C$14&lt;=0),0))))</f>
        <v>0</v>
      </c>
    </row>
    <row r="130" spans="1:14" s="45" customFormat="1" ht="11.25" customHeight="1" x14ac:dyDescent="0.25">
      <c r="A130" s="47"/>
      <c r="B130" s="403" t="s">
        <v>204</v>
      </c>
      <c r="C130" s="377"/>
      <c r="D130" s="366"/>
      <c r="I130" s="56"/>
      <c r="J130" s="56"/>
      <c r="K130" s="56"/>
      <c r="L130" s="56"/>
      <c r="M130" s="56"/>
      <c r="N130" s="56"/>
    </row>
    <row r="131" spans="1:14" s="45" customFormat="1" ht="11.25" customHeight="1" x14ac:dyDescent="0.25">
      <c r="A131" s="47"/>
      <c r="B131" s="67" t="s">
        <v>99</v>
      </c>
      <c r="C131" s="68"/>
      <c r="D131" s="68"/>
      <c r="I131" s="56"/>
      <c r="J131" s="56"/>
      <c r="K131" s="56"/>
      <c r="L131" s="56"/>
      <c r="M131" s="56"/>
      <c r="N131" s="56"/>
    </row>
    <row r="132" spans="1:14" s="45" customFormat="1" ht="11.25" customHeight="1" x14ac:dyDescent="0.25">
      <c r="A132" s="47"/>
      <c r="B132" s="403" t="s">
        <v>100</v>
      </c>
      <c r="C132" s="377"/>
      <c r="D132" s="377"/>
      <c r="I132" s="65">
        <f>I128+I129+I130-I131</f>
        <v>0</v>
      </c>
      <c r="J132" s="65">
        <f t="shared" ref="J132" si="58">J128+J129+J130-J131</f>
        <v>0</v>
      </c>
      <c r="K132" s="65">
        <f t="shared" ref="K132" si="59">K128+K129+K130-K131</f>
        <v>0</v>
      </c>
      <c r="L132" s="65">
        <f t="shared" ref="L132" si="60">L128+L129+L130-L131</f>
        <v>0</v>
      </c>
      <c r="M132" s="65">
        <f t="shared" ref="M132" si="61">M128+M129+M130-M131</f>
        <v>0</v>
      </c>
      <c r="N132" s="65">
        <f t="shared" ref="N132" si="62">N128+N129+N130-N131</f>
        <v>0</v>
      </c>
    </row>
    <row r="133" spans="1:14" s="45" customFormat="1" ht="5.0999999999999996" customHeight="1" x14ac:dyDescent="0.2">
      <c r="A133" s="47"/>
      <c r="C133" s="46"/>
      <c r="D133" s="47"/>
      <c r="I133" s="65"/>
      <c r="J133" s="65"/>
      <c r="K133" s="65"/>
      <c r="L133" s="65"/>
      <c r="M133" s="65"/>
      <c r="N133" s="65"/>
    </row>
    <row r="134" spans="1:14" s="45" customFormat="1" ht="11.25" customHeight="1" x14ac:dyDescent="0.25">
      <c r="A134" s="47"/>
      <c r="B134" s="403" t="s">
        <v>101</v>
      </c>
      <c r="C134" s="377"/>
      <c r="D134" s="377"/>
      <c r="I134" s="65">
        <f t="shared" ref="I134:N134" si="63">I126-I132</f>
        <v>0</v>
      </c>
      <c r="J134" s="65">
        <f t="shared" si="63"/>
        <v>0</v>
      </c>
      <c r="K134" s="65">
        <f t="shared" si="63"/>
        <v>0</v>
      </c>
      <c r="L134" s="65">
        <f t="shared" si="63"/>
        <v>0</v>
      </c>
      <c r="M134" s="65">
        <f t="shared" si="63"/>
        <v>0</v>
      </c>
      <c r="N134" s="65">
        <f t="shared" si="63"/>
        <v>0</v>
      </c>
    </row>
    <row r="135" spans="1:14" s="45" customFormat="1" ht="5.0999999999999996" customHeight="1" x14ac:dyDescent="0.2">
      <c r="A135" s="47"/>
      <c r="C135" s="46"/>
      <c r="D135" s="47"/>
    </row>
    <row r="136" spans="1:14" s="45" customFormat="1" ht="11.25" customHeight="1" x14ac:dyDescent="0.2">
      <c r="A136" s="92" t="str">
        <f>A15</f>
        <v>14XXX.02</v>
      </c>
      <c r="B136" s="66" t="str">
        <f>B15</f>
        <v>Objekt 7</v>
      </c>
      <c r="C136" s="46"/>
      <c r="D136" s="47"/>
      <c r="I136" s="65"/>
      <c r="J136" s="65"/>
      <c r="K136" s="65"/>
      <c r="L136" s="65"/>
      <c r="M136" s="65"/>
      <c r="N136" s="65"/>
    </row>
    <row r="137" spans="1:14" s="45" customFormat="1" ht="11.25" customHeight="1" x14ac:dyDescent="0.25">
      <c r="A137" s="47"/>
      <c r="B137" s="403" t="s">
        <v>269</v>
      </c>
      <c r="C137" s="377"/>
      <c r="D137" s="377"/>
      <c r="I137" s="56"/>
      <c r="J137" s="65">
        <f>I140</f>
        <v>0</v>
      </c>
      <c r="K137" s="65">
        <f t="shared" ref="K137:N137" si="64">J140</f>
        <v>0</v>
      </c>
      <c r="L137" s="65">
        <f t="shared" si="64"/>
        <v>0</v>
      </c>
      <c r="M137" s="65">
        <f t="shared" si="64"/>
        <v>0</v>
      </c>
      <c r="N137" s="65">
        <f t="shared" si="64"/>
        <v>0</v>
      </c>
    </row>
    <row r="138" spans="1:14" s="45" customFormat="1" ht="11.25" customHeight="1" x14ac:dyDescent="0.25">
      <c r="A138" s="47"/>
      <c r="B138" s="403" t="s">
        <v>96</v>
      </c>
      <c r="C138" s="377"/>
      <c r="D138" s="47"/>
      <c r="I138" s="65">
        <f t="shared" ref="I138:N138" si="65">I15</f>
        <v>0</v>
      </c>
      <c r="J138" s="65">
        <f t="shared" si="65"/>
        <v>0</v>
      </c>
      <c r="K138" s="65">
        <f t="shared" si="65"/>
        <v>0</v>
      </c>
      <c r="L138" s="65">
        <f t="shared" si="65"/>
        <v>0</v>
      </c>
      <c r="M138" s="65">
        <f t="shared" si="65"/>
        <v>0</v>
      </c>
      <c r="N138" s="65">
        <f t="shared" si="65"/>
        <v>0</v>
      </c>
    </row>
    <row r="139" spans="1:14" s="45" customFormat="1" ht="11.25" customHeight="1" x14ac:dyDescent="0.25">
      <c r="A139" s="47"/>
      <c r="B139" s="67" t="s">
        <v>99</v>
      </c>
      <c r="C139" s="68"/>
      <c r="D139" s="47"/>
      <c r="I139" s="65">
        <f>I145</f>
        <v>0</v>
      </c>
      <c r="J139" s="65">
        <f t="shared" ref="J139:N139" si="66">J145</f>
        <v>0</v>
      </c>
      <c r="K139" s="65">
        <f t="shared" si="66"/>
        <v>0</v>
      </c>
      <c r="L139" s="65">
        <f t="shared" si="66"/>
        <v>0</v>
      </c>
      <c r="M139" s="65">
        <f t="shared" si="66"/>
        <v>0</v>
      </c>
      <c r="N139" s="65">
        <f t="shared" si="66"/>
        <v>0</v>
      </c>
    </row>
    <row r="140" spans="1:14" s="45" customFormat="1" ht="11.25" customHeight="1" x14ac:dyDescent="0.25">
      <c r="A140" s="47"/>
      <c r="B140" s="403" t="s">
        <v>97</v>
      </c>
      <c r="C140" s="377"/>
      <c r="D140" s="47"/>
      <c r="I140" s="65">
        <f>SUM(I137:I139)</f>
        <v>0</v>
      </c>
      <c r="J140" s="65">
        <f t="shared" ref="J140:N140" si="67">SUM(J137:J139)</f>
        <v>0</v>
      </c>
      <c r="K140" s="65">
        <f t="shared" si="67"/>
        <v>0</v>
      </c>
      <c r="L140" s="65">
        <f t="shared" si="67"/>
        <v>0</v>
      </c>
      <c r="M140" s="65">
        <f t="shared" si="67"/>
        <v>0</v>
      </c>
      <c r="N140" s="65">
        <f t="shared" si="67"/>
        <v>0</v>
      </c>
    </row>
    <row r="141" spans="1:14" s="45" customFormat="1" ht="5.0999999999999996" customHeight="1" x14ac:dyDescent="0.25">
      <c r="A141" s="47"/>
      <c r="B141" s="67"/>
      <c r="C141" s="68"/>
      <c r="D141" s="47"/>
      <c r="I141" s="65"/>
      <c r="J141" s="65"/>
      <c r="K141" s="65"/>
      <c r="L141" s="65"/>
      <c r="M141" s="65"/>
      <c r="N141" s="65"/>
    </row>
    <row r="142" spans="1:14" s="45" customFormat="1" ht="11.25" customHeight="1" x14ac:dyDescent="0.25">
      <c r="A142" s="47"/>
      <c r="B142" s="403" t="s">
        <v>98</v>
      </c>
      <c r="C142" s="377"/>
      <c r="D142" s="377"/>
      <c r="I142" s="56"/>
      <c r="J142" s="65">
        <f>I146</f>
        <v>0</v>
      </c>
      <c r="K142" s="65">
        <f t="shared" ref="K142:N142" si="68">J146</f>
        <v>0</v>
      </c>
      <c r="L142" s="65">
        <f t="shared" si="68"/>
        <v>0</v>
      </c>
      <c r="M142" s="65">
        <f t="shared" si="68"/>
        <v>0</v>
      </c>
      <c r="N142" s="65">
        <f t="shared" si="68"/>
        <v>0</v>
      </c>
    </row>
    <row r="143" spans="1:14" s="45" customFormat="1" ht="11.25" customHeight="1" x14ac:dyDescent="0.25">
      <c r="A143" s="47"/>
      <c r="B143" s="403" t="s">
        <v>203</v>
      </c>
      <c r="C143" s="377"/>
      <c r="D143" s="366"/>
      <c r="I143" s="65">
        <f>IF(AND($F$15&gt;$I$6),0,IF(AND($F$15&lt;=$I$6,I140-I142&gt;$C$15*$H$15),$C$15*$H$15,IF(AND(I140-I142&lt;=$C$15*$H$15),I140-I142,IF(AND($C$15&lt;=0),0))))</f>
        <v>0</v>
      </c>
      <c r="J143" s="65">
        <f>IF(AND($F$15&gt;$J$6),0,IF(AND($F$15&lt;=$J$6,J140-J142&gt;$C$15*$H$15),$C$15*$H$15,IF(AND(J140-J142&lt;=$C$15*$H$15),J140-J142,IF(AND($C$15&lt;=0),0))))</f>
        <v>0</v>
      </c>
      <c r="K143" s="65">
        <f>IF(AND($F$15&gt;$K$6),0,IF(AND($F$15&lt;=$K$6,K140-K142&gt;$C$15*$H$15),$C$15*$H$15,IF(AND(K140-K142&lt;=$C$15*$H$15),K140-K142,IF(AND($C$15&lt;=0),0))))</f>
        <v>0</v>
      </c>
      <c r="L143" s="65">
        <f>IF(AND($F$15&gt;$L$6),0,IF(AND($F$15&lt;=$L$6,L140-L142&gt;$C$15*$H$15),$C$15*$H$15,IF(AND(L140-L142&lt;=$C$15*$H$15),L140-L142,IF(AND($C$15&lt;=0),0))))</f>
        <v>0</v>
      </c>
      <c r="M143" s="65">
        <f>IF(AND($F$15&gt;$M$6),0,IF(AND($F$15&lt;=$M$6,M140-M142&gt;$C$15*$H$15),$C$15*$H$15,IF(AND(M140-M142&lt;=$C$15*$H$15),M140-M142,IF(AND($C$15&lt;=0),0))))</f>
        <v>0</v>
      </c>
      <c r="N143" s="65">
        <f>IF(AND($F$15&gt;$N$6),0,IF(AND($F$15&lt;=$N$6,N140-N142&gt;$C$15*$H$15),$C$15*$H$15,IF(AND(N140-N142&lt;=$C$15*$H$15),N140-N142,IF(AND($C$15&lt;=0),0))))</f>
        <v>0</v>
      </c>
    </row>
    <row r="144" spans="1:14" s="45" customFormat="1" ht="11.25" customHeight="1" x14ac:dyDescent="0.25">
      <c r="A144" s="47"/>
      <c r="B144" s="403" t="s">
        <v>204</v>
      </c>
      <c r="C144" s="377"/>
      <c r="D144" s="366"/>
      <c r="I144" s="56"/>
      <c r="J144" s="56"/>
      <c r="K144" s="56"/>
      <c r="L144" s="56"/>
      <c r="M144" s="56"/>
      <c r="N144" s="56"/>
    </row>
    <row r="145" spans="1:14" s="45" customFormat="1" ht="11.25" customHeight="1" x14ac:dyDescent="0.25">
      <c r="A145" s="47"/>
      <c r="B145" s="67" t="s">
        <v>99</v>
      </c>
      <c r="C145" s="68"/>
      <c r="D145" s="68"/>
      <c r="I145" s="56"/>
      <c r="J145" s="56"/>
      <c r="K145" s="56"/>
      <c r="L145" s="56"/>
      <c r="M145" s="56"/>
      <c r="N145" s="56"/>
    </row>
    <row r="146" spans="1:14" s="45" customFormat="1" ht="11.25" customHeight="1" x14ac:dyDescent="0.25">
      <c r="A146" s="47"/>
      <c r="B146" s="403" t="s">
        <v>100</v>
      </c>
      <c r="C146" s="377"/>
      <c r="D146" s="377"/>
      <c r="I146" s="65">
        <f>I142+I143+I144-I145</f>
        <v>0</v>
      </c>
      <c r="J146" s="65">
        <f t="shared" ref="J146" si="69">J142+J143+J144-J145</f>
        <v>0</v>
      </c>
      <c r="K146" s="65">
        <f t="shared" ref="K146" si="70">K142+K143+K144-K145</f>
        <v>0</v>
      </c>
      <c r="L146" s="65">
        <f t="shared" ref="L146" si="71">L142+L143+L144-L145</f>
        <v>0</v>
      </c>
      <c r="M146" s="65">
        <f t="shared" ref="M146" si="72">M142+M143+M144-M145</f>
        <v>0</v>
      </c>
      <c r="N146" s="65">
        <f t="shared" ref="N146" si="73">N142+N143+N144-N145</f>
        <v>0</v>
      </c>
    </row>
    <row r="147" spans="1:14" s="45" customFormat="1" ht="5.0999999999999996" customHeight="1" x14ac:dyDescent="0.2">
      <c r="A147" s="47"/>
      <c r="C147" s="46"/>
      <c r="D147" s="47"/>
      <c r="I147" s="65"/>
      <c r="J147" s="65"/>
      <c r="K147" s="65"/>
      <c r="L147" s="65"/>
      <c r="M147" s="65"/>
      <c r="N147" s="65"/>
    </row>
    <row r="148" spans="1:14" s="45" customFormat="1" ht="11.25" customHeight="1" x14ac:dyDescent="0.25">
      <c r="A148" s="47"/>
      <c r="B148" s="403" t="s">
        <v>101</v>
      </c>
      <c r="C148" s="377"/>
      <c r="D148" s="377"/>
      <c r="I148" s="65">
        <f t="shared" ref="I148:N148" si="74">I140-I146</f>
        <v>0</v>
      </c>
      <c r="J148" s="65">
        <f t="shared" si="74"/>
        <v>0</v>
      </c>
      <c r="K148" s="65">
        <f t="shared" si="74"/>
        <v>0</v>
      </c>
      <c r="L148" s="65">
        <f t="shared" si="74"/>
        <v>0</v>
      </c>
      <c r="M148" s="65">
        <f t="shared" si="74"/>
        <v>0</v>
      </c>
      <c r="N148" s="65">
        <f t="shared" si="74"/>
        <v>0</v>
      </c>
    </row>
    <row r="149" spans="1:14" s="45" customFormat="1" ht="5.0999999999999996" customHeight="1" x14ac:dyDescent="0.2">
      <c r="A149" s="47"/>
      <c r="C149" s="46"/>
      <c r="D149" s="47"/>
    </row>
    <row r="150" spans="1:14" s="45" customFormat="1" ht="11.25" customHeight="1" x14ac:dyDescent="0.2">
      <c r="A150" s="92" t="str">
        <f>A16</f>
        <v>14XXX.03</v>
      </c>
      <c r="B150" s="66" t="str">
        <f>B16</f>
        <v>Objekt 8</v>
      </c>
      <c r="C150" s="46"/>
      <c r="D150" s="47"/>
      <c r="I150" s="65"/>
      <c r="J150" s="65"/>
      <c r="K150" s="65"/>
      <c r="L150" s="65"/>
      <c r="M150" s="65"/>
      <c r="N150" s="65"/>
    </row>
    <row r="151" spans="1:14" s="45" customFormat="1" ht="11.25" customHeight="1" x14ac:dyDescent="0.25">
      <c r="A151" s="47"/>
      <c r="B151" s="403" t="s">
        <v>269</v>
      </c>
      <c r="C151" s="377"/>
      <c r="D151" s="377"/>
      <c r="I151" s="56"/>
      <c r="J151" s="65">
        <f>I154</f>
        <v>0</v>
      </c>
      <c r="K151" s="65">
        <f t="shared" ref="K151:N151" si="75">J154</f>
        <v>0</v>
      </c>
      <c r="L151" s="65">
        <f t="shared" si="75"/>
        <v>0</v>
      </c>
      <c r="M151" s="65">
        <f t="shared" si="75"/>
        <v>0</v>
      </c>
      <c r="N151" s="65">
        <f t="shared" si="75"/>
        <v>0</v>
      </c>
    </row>
    <row r="152" spans="1:14" s="45" customFormat="1" ht="11.25" customHeight="1" x14ac:dyDescent="0.25">
      <c r="A152" s="47"/>
      <c r="B152" s="403" t="s">
        <v>96</v>
      </c>
      <c r="C152" s="377"/>
      <c r="D152" s="47"/>
      <c r="I152" s="65">
        <f t="shared" ref="I152:N152" si="76">I16</f>
        <v>0</v>
      </c>
      <c r="J152" s="65">
        <f t="shared" si="76"/>
        <v>0</v>
      </c>
      <c r="K152" s="65">
        <f t="shared" si="76"/>
        <v>0</v>
      </c>
      <c r="L152" s="65">
        <f t="shared" si="76"/>
        <v>0</v>
      </c>
      <c r="M152" s="65">
        <f t="shared" si="76"/>
        <v>0</v>
      </c>
      <c r="N152" s="65">
        <f t="shared" si="76"/>
        <v>0</v>
      </c>
    </row>
    <row r="153" spans="1:14" s="45" customFormat="1" ht="11.25" customHeight="1" x14ac:dyDescent="0.25">
      <c r="A153" s="47"/>
      <c r="B153" s="67" t="s">
        <v>99</v>
      </c>
      <c r="C153" s="68"/>
      <c r="D153" s="47"/>
      <c r="I153" s="65">
        <f>I159</f>
        <v>0</v>
      </c>
      <c r="J153" s="65">
        <f t="shared" ref="J153:N153" si="77">J159</f>
        <v>0</v>
      </c>
      <c r="K153" s="65">
        <f t="shared" si="77"/>
        <v>0</v>
      </c>
      <c r="L153" s="65">
        <f t="shared" si="77"/>
        <v>0</v>
      </c>
      <c r="M153" s="65">
        <f t="shared" si="77"/>
        <v>0</v>
      </c>
      <c r="N153" s="65">
        <f t="shared" si="77"/>
        <v>0</v>
      </c>
    </row>
    <row r="154" spans="1:14" s="45" customFormat="1" ht="11.25" customHeight="1" x14ac:dyDescent="0.25">
      <c r="A154" s="47"/>
      <c r="B154" s="403" t="s">
        <v>97</v>
      </c>
      <c r="C154" s="377"/>
      <c r="D154" s="47"/>
      <c r="I154" s="65">
        <f>SUM(I151:I153)</f>
        <v>0</v>
      </c>
      <c r="J154" s="65">
        <f t="shared" ref="J154:N154" si="78">SUM(J151:J153)</f>
        <v>0</v>
      </c>
      <c r="K154" s="65">
        <f t="shared" si="78"/>
        <v>0</v>
      </c>
      <c r="L154" s="65">
        <f t="shared" si="78"/>
        <v>0</v>
      </c>
      <c r="M154" s="65">
        <f t="shared" si="78"/>
        <v>0</v>
      </c>
      <c r="N154" s="65">
        <f t="shared" si="78"/>
        <v>0</v>
      </c>
    </row>
    <row r="155" spans="1:14" s="45" customFormat="1" ht="5.0999999999999996" customHeight="1" x14ac:dyDescent="0.25">
      <c r="A155" s="47"/>
      <c r="B155" s="67"/>
      <c r="C155" s="68"/>
      <c r="D155" s="47"/>
      <c r="I155" s="65"/>
      <c r="J155" s="65"/>
      <c r="K155" s="65"/>
      <c r="L155" s="65"/>
      <c r="M155" s="65"/>
      <c r="N155" s="65"/>
    </row>
    <row r="156" spans="1:14" s="45" customFormat="1" ht="11.25" customHeight="1" x14ac:dyDescent="0.25">
      <c r="A156" s="47"/>
      <c r="B156" s="403" t="s">
        <v>98</v>
      </c>
      <c r="C156" s="377"/>
      <c r="D156" s="377"/>
      <c r="I156" s="56"/>
      <c r="J156" s="65">
        <f>I160</f>
        <v>0</v>
      </c>
      <c r="K156" s="65">
        <f t="shared" ref="K156:N156" si="79">J160</f>
        <v>0</v>
      </c>
      <c r="L156" s="65">
        <f t="shared" si="79"/>
        <v>0</v>
      </c>
      <c r="M156" s="65">
        <f t="shared" si="79"/>
        <v>0</v>
      </c>
      <c r="N156" s="65">
        <f t="shared" si="79"/>
        <v>0</v>
      </c>
    </row>
    <row r="157" spans="1:14" s="45" customFormat="1" ht="11.25" customHeight="1" x14ac:dyDescent="0.25">
      <c r="A157" s="47"/>
      <c r="B157" s="403" t="s">
        <v>203</v>
      </c>
      <c r="C157" s="377"/>
      <c r="D157" s="366"/>
      <c r="I157" s="65">
        <f>IF(AND($F$16&gt;$I$6),0,IF(AND($F$16&lt;=$I$6,I154-I156&gt;$C$16*$H$16),$C$16*$H$16,IF(AND(I154-I156&lt;=$C$16*$H$16),I154-I156,IF(AND($C$16&lt;=0),0))))</f>
        <v>0</v>
      </c>
      <c r="J157" s="65">
        <f>IF(AND($F$16&gt;$J$6),0,IF(AND($F$16&lt;=$J$6,J154-J156&gt;$C$16*$H$16),$C$16*$H$16,IF(AND(J154-J156&lt;=$C$16*$H$16),J154-J156,IF(AND($C$16&lt;=0),0))))</f>
        <v>0</v>
      </c>
      <c r="K157" s="65">
        <f>IF(AND($F$16&gt;$K$6),0,IF(AND($F$16&lt;=$K$6,K154-K156&gt;$C$16*$H$16),$C$16*$H$16,IF(AND(K154-K156&lt;=$C$16*$H$16),K154-K156,IF(AND($C$16&lt;=0),0))))</f>
        <v>0</v>
      </c>
      <c r="L157" s="65">
        <f>IF(AND($F$16&gt;$L$6),0,IF(AND($F$16&lt;=$L$6,L154-L156&gt;$C$16*$H$16),$C$16*$H$16,IF(AND(L154-L156&lt;=$C$16*$H$16),L154-L156,IF(AND($C$16&lt;=0),0))))</f>
        <v>0</v>
      </c>
      <c r="M157" s="65">
        <f>IF(AND($F$16&gt;$M$6),0,IF(AND($F$16&lt;=$M$6,M154-M156&gt;$C$16*$H$16),$C$16*$H$16,IF(AND(M154-M156&lt;=$C$16*$H$16),M154-M156,IF(AND($C$16&lt;=0),0))))</f>
        <v>0</v>
      </c>
      <c r="N157" s="65">
        <f>IF(AND($F$16&gt;$N$6),0,IF(AND($F$16&lt;=$N$6,N154-N156&gt;$C$16*$H$16),$C$16*$H$16,IF(AND(N154-N156&lt;=$C$16*$H$16),N154-N156,IF(AND($C$16&lt;=0),0))))</f>
        <v>0</v>
      </c>
    </row>
    <row r="158" spans="1:14" s="45" customFormat="1" ht="11.25" customHeight="1" x14ac:dyDescent="0.25">
      <c r="A158" s="47"/>
      <c r="B158" s="403" t="s">
        <v>204</v>
      </c>
      <c r="C158" s="377"/>
      <c r="D158" s="366"/>
      <c r="I158" s="56"/>
      <c r="J158" s="56"/>
      <c r="K158" s="56"/>
      <c r="L158" s="56"/>
      <c r="M158" s="56"/>
      <c r="N158" s="56"/>
    </row>
    <row r="159" spans="1:14" s="45" customFormat="1" ht="11.25" customHeight="1" x14ac:dyDescent="0.25">
      <c r="A159" s="47"/>
      <c r="B159" s="67" t="s">
        <v>99</v>
      </c>
      <c r="C159" s="68"/>
      <c r="D159" s="68"/>
      <c r="I159" s="56"/>
      <c r="J159" s="56"/>
      <c r="K159" s="56"/>
      <c r="L159" s="56"/>
      <c r="M159" s="56"/>
      <c r="N159" s="56"/>
    </row>
    <row r="160" spans="1:14" s="45" customFormat="1" ht="11.25" customHeight="1" x14ac:dyDescent="0.25">
      <c r="A160" s="47"/>
      <c r="B160" s="403" t="s">
        <v>100</v>
      </c>
      <c r="C160" s="377"/>
      <c r="D160" s="377"/>
      <c r="I160" s="65">
        <f>I156+I157+I158-I159</f>
        <v>0</v>
      </c>
      <c r="J160" s="65">
        <f t="shared" ref="J160" si="80">J156+J157+J158-J159</f>
        <v>0</v>
      </c>
      <c r="K160" s="65">
        <f t="shared" ref="K160" si="81">K156+K157+K158-K159</f>
        <v>0</v>
      </c>
      <c r="L160" s="65">
        <f t="shared" ref="L160" si="82">L156+L157+L158-L159</f>
        <v>0</v>
      </c>
      <c r="M160" s="65">
        <f t="shared" ref="M160" si="83">M156+M157+M158-M159</f>
        <v>0</v>
      </c>
      <c r="N160" s="65">
        <f t="shared" ref="N160" si="84">N156+N157+N158-N159</f>
        <v>0</v>
      </c>
    </row>
    <row r="161" spans="1:14" s="45" customFormat="1" ht="5.0999999999999996" customHeight="1" x14ac:dyDescent="0.2">
      <c r="A161" s="47"/>
      <c r="C161" s="46"/>
      <c r="D161" s="47"/>
      <c r="I161" s="65"/>
      <c r="J161" s="65"/>
      <c r="K161" s="65"/>
      <c r="L161" s="65"/>
      <c r="M161" s="65"/>
      <c r="N161" s="65"/>
    </row>
    <row r="162" spans="1:14" s="45" customFormat="1" ht="11.25" customHeight="1" x14ac:dyDescent="0.25">
      <c r="A162" s="47"/>
      <c r="B162" s="403" t="s">
        <v>101</v>
      </c>
      <c r="C162" s="377"/>
      <c r="D162" s="377"/>
      <c r="I162" s="65">
        <f t="shared" ref="I162:N162" si="85">I154-I160</f>
        <v>0</v>
      </c>
      <c r="J162" s="65">
        <f t="shared" si="85"/>
        <v>0</v>
      </c>
      <c r="K162" s="65">
        <f t="shared" si="85"/>
        <v>0</v>
      </c>
      <c r="L162" s="65">
        <f t="shared" si="85"/>
        <v>0</v>
      </c>
      <c r="M162" s="65">
        <f t="shared" si="85"/>
        <v>0</v>
      </c>
      <c r="N162" s="65">
        <f t="shared" si="85"/>
        <v>0</v>
      </c>
    </row>
    <row r="163" spans="1:14" s="45" customFormat="1" ht="5.0999999999999996" customHeight="1" x14ac:dyDescent="0.25">
      <c r="A163" s="47"/>
      <c r="B163" s="67"/>
      <c r="C163" s="68"/>
      <c r="D163" s="68"/>
      <c r="I163" s="65"/>
      <c r="J163" s="65"/>
      <c r="K163" s="65"/>
      <c r="L163" s="65"/>
      <c r="M163" s="65"/>
      <c r="N163" s="65"/>
    </row>
    <row r="164" spans="1:14" s="45" customFormat="1" ht="11.25" customHeight="1" x14ac:dyDescent="0.2">
      <c r="A164" s="92" t="str">
        <f>A17</f>
        <v>14XXX.04</v>
      </c>
      <c r="B164" s="66" t="str">
        <f>B17</f>
        <v>Objekt 9</v>
      </c>
      <c r="C164" s="46"/>
      <c r="D164" s="47"/>
      <c r="I164" s="65"/>
      <c r="J164" s="65"/>
      <c r="K164" s="65"/>
      <c r="L164" s="65"/>
      <c r="M164" s="65"/>
      <c r="N164" s="65"/>
    </row>
    <row r="165" spans="1:14" s="45" customFormat="1" ht="11.25" customHeight="1" x14ac:dyDescent="0.25">
      <c r="A165" s="47"/>
      <c r="B165" s="403" t="s">
        <v>269</v>
      </c>
      <c r="C165" s="377"/>
      <c r="D165" s="377"/>
      <c r="I165" s="56"/>
      <c r="J165" s="65">
        <f>I168</f>
        <v>0</v>
      </c>
      <c r="K165" s="65">
        <f t="shared" ref="K165:N165" si="86">J168</f>
        <v>0</v>
      </c>
      <c r="L165" s="65">
        <f t="shared" si="86"/>
        <v>0</v>
      </c>
      <c r="M165" s="65">
        <f t="shared" si="86"/>
        <v>0</v>
      </c>
      <c r="N165" s="65">
        <f t="shared" si="86"/>
        <v>0</v>
      </c>
    </row>
    <row r="166" spans="1:14" s="45" customFormat="1" ht="11.25" customHeight="1" x14ac:dyDescent="0.25">
      <c r="A166" s="47"/>
      <c r="B166" s="403" t="s">
        <v>96</v>
      </c>
      <c r="C166" s="377"/>
      <c r="D166" s="47"/>
      <c r="I166" s="65">
        <f t="shared" ref="I166:N166" si="87">I17</f>
        <v>0</v>
      </c>
      <c r="J166" s="65">
        <f t="shared" si="87"/>
        <v>0</v>
      </c>
      <c r="K166" s="65">
        <f t="shared" si="87"/>
        <v>0</v>
      </c>
      <c r="L166" s="65">
        <f t="shared" si="87"/>
        <v>0</v>
      </c>
      <c r="M166" s="65">
        <f t="shared" si="87"/>
        <v>0</v>
      </c>
      <c r="N166" s="65">
        <f t="shared" si="87"/>
        <v>0</v>
      </c>
    </row>
    <row r="167" spans="1:14" s="45" customFormat="1" ht="11.25" customHeight="1" x14ac:dyDescent="0.25">
      <c r="A167" s="47"/>
      <c r="B167" s="67" t="s">
        <v>99</v>
      </c>
      <c r="C167" s="68"/>
      <c r="D167" s="47"/>
      <c r="I167" s="65">
        <f>I173</f>
        <v>0</v>
      </c>
      <c r="J167" s="65">
        <f t="shared" ref="J167:N167" si="88">J173</f>
        <v>0</v>
      </c>
      <c r="K167" s="65">
        <f t="shared" si="88"/>
        <v>0</v>
      </c>
      <c r="L167" s="65">
        <f t="shared" si="88"/>
        <v>0</v>
      </c>
      <c r="M167" s="65">
        <f t="shared" si="88"/>
        <v>0</v>
      </c>
      <c r="N167" s="65">
        <f t="shared" si="88"/>
        <v>0</v>
      </c>
    </row>
    <row r="168" spans="1:14" s="45" customFormat="1" ht="11.25" customHeight="1" x14ac:dyDescent="0.25">
      <c r="A168" s="47"/>
      <c r="B168" s="403" t="s">
        <v>97</v>
      </c>
      <c r="C168" s="377"/>
      <c r="D168" s="47"/>
      <c r="I168" s="65">
        <f>SUM(I165:I167)</f>
        <v>0</v>
      </c>
      <c r="J168" s="65">
        <f t="shared" ref="J168:N168" si="89">SUM(J165:J167)</f>
        <v>0</v>
      </c>
      <c r="K168" s="65">
        <f t="shared" si="89"/>
        <v>0</v>
      </c>
      <c r="L168" s="65">
        <f t="shared" si="89"/>
        <v>0</v>
      </c>
      <c r="M168" s="65">
        <f t="shared" si="89"/>
        <v>0</v>
      </c>
      <c r="N168" s="65">
        <f t="shared" si="89"/>
        <v>0</v>
      </c>
    </row>
    <row r="169" spans="1:14" s="45" customFormat="1" ht="5.0999999999999996" customHeight="1" x14ac:dyDescent="0.25">
      <c r="A169" s="47"/>
      <c r="B169" s="67"/>
      <c r="C169" s="68"/>
      <c r="D169" s="47"/>
      <c r="I169" s="65"/>
      <c r="J169" s="65"/>
      <c r="K169" s="65"/>
      <c r="L169" s="65"/>
      <c r="M169" s="65"/>
      <c r="N169" s="65"/>
    </row>
    <row r="170" spans="1:14" s="45" customFormat="1" ht="11.25" customHeight="1" x14ac:dyDescent="0.25">
      <c r="A170" s="47"/>
      <c r="B170" s="403" t="s">
        <v>98</v>
      </c>
      <c r="C170" s="377"/>
      <c r="D170" s="377"/>
      <c r="I170" s="56"/>
      <c r="J170" s="65">
        <f>I174</f>
        <v>0</v>
      </c>
      <c r="K170" s="65">
        <f t="shared" ref="K170:N170" si="90">J174</f>
        <v>0</v>
      </c>
      <c r="L170" s="65">
        <f t="shared" si="90"/>
        <v>0</v>
      </c>
      <c r="M170" s="65">
        <f t="shared" si="90"/>
        <v>0</v>
      </c>
      <c r="N170" s="65">
        <f t="shared" si="90"/>
        <v>0</v>
      </c>
    </row>
    <row r="171" spans="1:14" s="45" customFormat="1" ht="11.25" customHeight="1" x14ac:dyDescent="0.25">
      <c r="A171" s="47"/>
      <c r="B171" s="403" t="s">
        <v>203</v>
      </c>
      <c r="C171" s="377"/>
      <c r="D171" s="366"/>
      <c r="I171" s="65">
        <f>IF(AND($F$17&gt;$I$6),0,IF(AND($F$17&lt;=$I$6,I168-I170&gt;$C$17*$H$17),$C$17*$H$17,IF(AND(I168-I170&lt;=$C$17*$H$17),I168-I170,IF(AND($C$17&lt;=0),0))))</f>
        <v>0</v>
      </c>
      <c r="J171" s="65">
        <f>IF(AND($F$17&gt;$J$6),0,IF(AND($F$17&lt;=$J$6,J168-J170&gt;$C$17*$H$17),$C$17*$H$17,IF(AND(J168-J170&lt;=$C$17*$H$17),J168-J170,IF(AND($C$17&lt;=0),0))))</f>
        <v>0</v>
      </c>
      <c r="K171" s="65">
        <f>IF(AND($F$17&gt;$K$6),0,IF(AND($F$17&lt;=$K$6,K168-K170&gt;$C$17*$H$17),$C$17*$H$17,IF(AND(K168-K170&lt;=$C$17*$H$17),K168-K170,IF(AND($C$17&lt;=0),0))))</f>
        <v>0</v>
      </c>
      <c r="L171" s="65">
        <f>IF(AND($F$17&gt;$L$6),0,IF(AND($F$17&lt;=$L$6,L168-L170&gt;$C$17*$H$17),$C$17*$H$17,IF(AND(L168-L170&lt;=$C$17*$H$17),L168-L170,IF(AND($C$17&lt;=0),0))))</f>
        <v>0</v>
      </c>
      <c r="M171" s="65">
        <f>IF(AND($F$17&gt;$M$6),0,IF(AND($F$17&lt;=$M$6,M168-M170&gt;$C$17*$H$17),$C$17*$H$17,IF(AND(M168-M170&lt;=$C$17*$H$17),M168-M170,IF(AND($C$17&lt;=0),0))))</f>
        <v>0</v>
      </c>
      <c r="N171" s="65">
        <f>IF(AND($F$17&gt;$N$6),0,IF(AND($F$17&lt;=$N$6,N168-N170&gt;$C$17*$H$17),$C$17*$H$17,IF(AND(N168-N170&lt;=$C$17*$H$17),N168-N170,IF(AND($C$17&lt;=0),0))))</f>
        <v>0</v>
      </c>
    </row>
    <row r="172" spans="1:14" s="45" customFormat="1" ht="11.25" customHeight="1" x14ac:dyDescent="0.25">
      <c r="A172" s="47"/>
      <c r="B172" s="403" t="s">
        <v>204</v>
      </c>
      <c r="C172" s="377"/>
      <c r="D172" s="366"/>
      <c r="I172" s="56"/>
      <c r="J172" s="56"/>
      <c r="K172" s="56"/>
      <c r="L172" s="56"/>
      <c r="M172" s="56"/>
      <c r="N172" s="56"/>
    </row>
    <row r="173" spans="1:14" s="45" customFormat="1" ht="11.25" customHeight="1" x14ac:dyDescent="0.25">
      <c r="A173" s="47"/>
      <c r="B173" s="67" t="s">
        <v>99</v>
      </c>
      <c r="C173" s="68"/>
      <c r="D173" s="68"/>
      <c r="I173" s="56"/>
      <c r="J173" s="56"/>
      <c r="K173" s="56"/>
      <c r="L173" s="56"/>
      <c r="M173" s="56"/>
      <c r="N173" s="56"/>
    </row>
    <row r="174" spans="1:14" s="45" customFormat="1" ht="11.25" customHeight="1" x14ac:dyDescent="0.25">
      <c r="A174" s="47"/>
      <c r="B174" s="403" t="s">
        <v>100</v>
      </c>
      <c r="C174" s="377"/>
      <c r="D174" s="377"/>
      <c r="I174" s="65">
        <f>I170+I171+I172-I173</f>
        <v>0</v>
      </c>
      <c r="J174" s="65">
        <f t="shared" ref="J174" si="91">J170+J171+J172-J173</f>
        <v>0</v>
      </c>
      <c r="K174" s="65">
        <f t="shared" ref="K174" si="92">K170+K171+K172-K173</f>
        <v>0</v>
      </c>
      <c r="L174" s="65">
        <f t="shared" ref="L174" si="93">L170+L171+L172-L173</f>
        <v>0</v>
      </c>
      <c r="M174" s="65">
        <f t="shared" ref="M174" si="94">M170+M171+M172-M173</f>
        <v>0</v>
      </c>
      <c r="N174" s="65">
        <f t="shared" ref="N174" si="95">N170+N171+N172-N173</f>
        <v>0</v>
      </c>
    </row>
    <row r="175" spans="1:14" s="45" customFormat="1" ht="5.0999999999999996" customHeight="1" x14ac:dyDescent="0.2">
      <c r="A175" s="47"/>
      <c r="C175" s="46"/>
      <c r="D175" s="47"/>
      <c r="I175" s="65"/>
      <c r="J175" s="65"/>
      <c r="K175" s="65"/>
      <c r="L175" s="65"/>
      <c r="M175" s="65"/>
      <c r="N175" s="65"/>
    </row>
    <row r="176" spans="1:14" s="45" customFormat="1" ht="11.25" customHeight="1" x14ac:dyDescent="0.25">
      <c r="A176" s="47"/>
      <c r="B176" s="403" t="s">
        <v>101</v>
      </c>
      <c r="C176" s="377"/>
      <c r="D176" s="377"/>
      <c r="I176" s="65">
        <f t="shared" ref="I176:N176" si="96">I168-I174</f>
        <v>0</v>
      </c>
      <c r="J176" s="65">
        <f t="shared" si="96"/>
        <v>0</v>
      </c>
      <c r="K176" s="65">
        <f t="shared" si="96"/>
        <v>0</v>
      </c>
      <c r="L176" s="65">
        <f t="shared" si="96"/>
        <v>0</v>
      </c>
      <c r="M176" s="65">
        <f t="shared" si="96"/>
        <v>0</v>
      </c>
      <c r="N176" s="65">
        <f t="shared" si="96"/>
        <v>0</v>
      </c>
    </row>
    <row r="177" spans="1:14" s="45" customFormat="1" ht="5.0999999999999996" customHeight="1" x14ac:dyDescent="0.2">
      <c r="A177" s="47"/>
      <c r="C177" s="46"/>
      <c r="D177" s="47"/>
    </row>
    <row r="178" spans="1:14" s="45" customFormat="1" ht="11.25" customHeight="1" x14ac:dyDescent="0.2">
      <c r="A178" s="92" t="str">
        <f>A18</f>
        <v>14XXX.05</v>
      </c>
      <c r="B178" s="66" t="str">
        <f>B18</f>
        <v>Objekt 10</v>
      </c>
      <c r="C178" s="46"/>
      <c r="D178" s="47"/>
      <c r="I178" s="65"/>
      <c r="J178" s="65"/>
      <c r="K178" s="65"/>
      <c r="L178" s="65"/>
      <c r="M178" s="65"/>
      <c r="N178" s="65"/>
    </row>
    <row r="179" spans="1:14" s="45" customFormat="1" ht="11.25" customHeight="1" x14ac:dyDescent="0.25">
      <c r="A179" s="47"/>
      <c r="B179" s="403" t="s">
        <v>269</v>
      </c>
      <c r="C179" s="377"/>
      <c r="D179" s="377"/>
      <c r="I179" s="56"/>
      <c r="J179" s="65">
        <f>I182</f>
        <v>0</v>
      </c>
      <c r="K179" s="65">
        <f t="shared" ref="K179:N179" si="97">J182</f>
        <v>0</v>
      </c>
      <c r="L179" s="65">
        <f t="shared" si="97"/>
        <v>0</v>
      </c>
      <c r="M179" s="65">
        <f t="shared" si="97"/>
        <v>0</v>
      </c>
      <c r="N179" s="65">
        <f t="shared" si="97"/>
        <v>0</v>
      </c>
    </row>
    <row r="180" spans="1:14" s="45" customFormat="1" ht="11.25" customHeight="1" x14ac:dyDescent="0.25">
      <c r="A180" s="47"/>
      <c r="B180" s="403" t="s">
        <v>96</v>
      </c>
      <c r="C180" s="377"/>
      <c r="D180" s="47"/>
      <c r="I180" s="65">
        <f t="shared" ref="I180:N180" si="98">I18</f>
        <v>0</v>
      </c>
      <c r="J180" s="65">
        <f t="shared" si="98"/>
        <v>0</v>
      </c>
      <c r="K180" s="65">
        <f t="shared" si="98"/>
        <v>0</v>
      </c>
      <c r="L180" s="65">
        <f t="shared" si="98"/>
        <v>0</v>
      </c>
      <c r="M180" s="65">
        <f t="shared" si="98"/>
        <v>0</v>
      </c>
      <c r="N180" s="65">
        <f t="shared" si="98"/>
        <v>0</v>
      </c>
    </row>
    <row r="181" spans="1:14" s="45" customFormat="1" ht="11.25" customHeight="1" x14ac:dyDescent="0.25">
      <c r="A181" s="47"/>
      <c r="B181" s="67" t="s">
        <v>99</v>
      </c>
      <c r="C181" s="68"/>
      <c r="D181" s="47"/>
      <c r="I181" s="65">
        <f>I187</f>
        <v>0</v>
      </c>
      <c r="J181" s="65">
        <f t="shared" ref="J181:N181" si="99">J187</f>
        <v>0</v>
      </c>
      <c r="K181" s="65">
        <f t="shared" si="99"/>
        <v>0</v>
      </c>
      <c r="L181" s="65">
        <f t="shared" si="99"/>
        <v>0</v>
      </c>
      <c r="M181" s="65">
        <f t="shared" si="99"/>
        <v>0</v>
      </c>
      <c r="N181" s="65">
        <f t="shared" si="99"/>
        <v>0</v>
      </c>
    </row>
    <row r="182" spans="1:14" s="45" customFormat="1" ht="11.25" customHeight="1" x14ac:dyDescent="0.25">
      <c r="A182" s="47"/>
      <c r="B182" s="403" t="s">
        <v>97</v>
      </c>
      <c r="C182" s="377"/>
      <c r="D182" s="47"/>
      <c r="I182" s="65">
        <f>SUM(I179:I181)</f>
        <v>0</v>
      </c>
      <c r="J182" s="65">
        <f t="shared" ref="J182:N182" si="100">SUM(J179:J181)</f>
        <v>0</v>
      </c>
      <c r="K182" s="65">
        <f t="shared" si="100"/>
        <v>0</v>
      </c>
      <c r="L182" s="65">
        <f t="shared" si="100"/>
        <v>0</v>
      </c>
      <c r="M182" s="65">
        <f t="shared" si="100"/>
        <v>0</v>
      </c>
      <c r="N182" s="65">
        <f t="shared" si="100"/>
        <v>0</v>
      </c>
    </row>
    <row r="183" spans="1:14" s="45" customFormat="1" ht="5.0999999999999996" customHeight="1" x14ac:dyDescent="0.25">
      <c r="A183" s="47"/>
      <c r="B183" s="67"/>
      <c r="C183" s="68"/>
      <c r="D183" s="47"/>
      <c r="I183" s="65"/>
      <c r="J183" s="65"/>
      <c r="K183" s="65"/>
      <c r="L183" s="65"/>
      <c r="M183" s="65"/>
      <c r="N183" s="65"/>
    </row>
    <row r="184" spans="1:14" s="45" customFormat="1" ht="11.25" customHeight="1" x14ac:dyDescent="0.25">
      <c r="A184" s="47"/>
      <c r="B184" s="403" t="s">
        <v>98</v>
      </c>
      <c r="C184" s="377"/>
      <c r="D184" s="377"/>
      <c r="I184" s="56"/>
      <c r="J184" s="65">
        <f>I188</f>
        <v>0</v>
      </c>
      <c r="K184" s="65">
        <f t="shared" ref="K184:N184" si="101">J188</f>
        <v>0</v>
      </c>
      <c r="L184" s="65">
        <f t="shared" si="101"/>
        <v>0</v>
      </c>
      <c r="M184" s="65">
        <f t="shared" si="101"/>
        <v>0</v>
      </c>
      <c r="N184" s="65">
        <f t="shared" si="101"/>
        <v>0</v>
      </c>
    </row>
    <row r="185" spans="1:14" s="45" customFormat="1" ht="11.25" customHeight="1" x14ac:dyDescent="0.25">
      <c r="A185" s="47"/>
      <c r="B185" s="403" t="s">
        <v>203</v>
      </c>
      <c r="C185" s="377"/>
      <c r="D185" s="366"/>
      <c r="I185" s="65">
        <f>IF(AND($F$18&gt;$I$6),0,IF(AND($F$18&lt;=$I$6,I182-I184&gt;$C$18*$H$18),$C$18*$H$18,IF(AND(I182-I184&lt;=$C$18*$H$18),I182-I184,IF(AND($C$18&lt;=0),0))))</f>
        <v>0</v>
      </c>
      <c r="J185" s="65">
        <f>IF(AND($F$18&gt;$J$6),0,IF(AND($F$18&lt;=$J$6,J182-J184&gt;$C$18*$H$18),$C$18*$H$18,IF(AND(J182-J184&lt;=$C$18*$H$18),J182-J184,IF(AND($C$18&lt;=0),0))))</f>
        <v>0</v>
      </c>
      <c r="K185" s="65">
        <f>IF(AND($F$18&gt;$K$6),0,IF(AND($F$18&lt;=$K$6,K182-K184&gt;$C$18*$H$18),$C$18*$H$18,IF(AND(K182-K184&lt;=$C$18*$H$18),K182-K184,IF(AND($C$18&lt;=0),0))))</f>
        <v>0</v>
      </c>
      <c r="L185" s="65">
        <f>IF(AND($F$18&gt;$L$6),0,IF(AND($F$18&lt;=$L$6,L182-L184&gt;$C$18*$H$18),$C$18*$H$18,IF(AND(L182-L184&lt;=$C$18*$H$18),L182-L184,IF(AND($C$18&lt;=0),0))))</f>
        <v>0</v>
      </c>
      <c r="M185" s="65">
        <f>IF(AND($F$18&gt;$M$6),0,IF(AND($F$18&lt;=$M$6,M182-M184&gt;$C$18*$H$18),$C$18*$H$18,IF(AND(M182-M184&lt;=$C$18*$H$18),M182-M184,IF(AND($C$18&lt;=0),0))))</f>
        <v>0</v>
      </c>
      <c r="N185" s="65">
        <f>IF(AND($F$18&gt;$N$6),0,IF(AND($F$18&lt;=$N$6,N182-N184&gt;$C$18*$H$18),$C$18*$H$18,IF(AND(N182-N184&lt;=$C$18*$H$18),N182-N184,IF(AND($C$18&lt;=0),0))))</f>
        <v>0</v>
      </c>
    </row>
    <row r="186" spans="1:14" s="45" customFormat="1" ht="11.25" customHeight="1" x14ac:dyDescent="0.25">
      <c r="A186" s="47"/>
      <c r="B186" s="403" t="s">
        <v>204</v>
      </c>
      <c r="C186" s="377"/>
      <c r="D186" s="366"/>
      <c r="I186" s="56"/>
      <c r="J186" s="56"/>
      <c r="K186" s="56"/>
      <c r="L186" s="56"/>
      <c r="M186" s="56"/>
      <c r="N186" s="56"/>
    </row>
    <row r="187" spans="1:14" s="45" customFormat="1" ht="9.75" customHeight="1" x14ac:dyDescent="0.25">
      <c r="A187" s="47"/>
      <c r="B187" s="67" t="s">
        <v>99</v>
      </c>
      <c r="C187" s="68"/>
      <c r="D187" s="68"/>
      <c r="I187" s="56"/>
      <c r="J187" s="56"/>
      <c r="K187" s="56"/>
      <c r="L187" s="56"/>
      <c r="M187" s="56"/>
      <c r="N187" s="56"/>
    </row>
    <row r="188" spans="1:14" s="45" customFormat="1" ht="9.75" customHeight="1" x14ac:dyDescent="0.25">
      <c r="A188" s="47"/>
      <c r="B188" s="403" t="s">
        <v>100</v>
      </c>
      <c r="C188" s="377"/>
      <c r="D188" s="377"/>
      <c r="I188" s="65">
        <f>I184+I185+I186-I187</f>
        <v>0</v>
      </c>
      <c r="J188" s="65">
        <f t="shared" ref="J188" si="102">J184+J185+J186-J187</f>
        <v>0</v>
      </c>
      <c r="K188" s="65">
        <f t="shared" ref="K188" si="103">K184+K185+K186-K187</f>
        <v>0</v>
      </c>
      <c r="L188" s="65">
        <f t="shared" ref="L188" si="104">L184+L185+L186-L187</f>
        <v>0</v>
      </c>
      <c r="M188" s="65">
        <f t="shared" ref="M188" si="105">M184+M185+M186-M187</f>
        <v>0</v>
      </c>
      <c r="N188" s="65">
        <f t="shared" ref="N188" si="106">N184+N185+N186-N187</f>
        <v>0</v>
      </c>
    </row>
    <row r="189" spans="1:14" s="45" customFormat="1" ht="9.75" customHeight="1" x14ac:dyDescent="0.2">
      <c r="A189" s="47"/>
      <c r="C189" s="46"/>
      <c r="D189" s="47"/>
      <c r="I189" s="65"/>
      <c r="J189" s="65"/>
      <c r="K189" s="65"/>
      <c r="L189" s="65"/>
      <c r="M189" s="65"/>
      <c r="N189" s="65"/>
    </row>
    <row r="190" spans="1:14" s="45" customFormat="1" ht="9.75" customHeight="1" x14ac:dyDescent="0.25">
      <c r="A190" s="47"/>
      <c r="B190" s="403" t="s">
        <v>101</v>
      </c>
      <c r="C190" s="377"/>
      <c r="D190" s="377"/>
      <c r="I190" s="65">
        <f t="shared" ref="I190:N190" si="107">I182-I188</f>
        <v>0</v>
      </c>
      <c r="J190" s="65">
        <f t="shared" si="107"/>
        <v>0</v>
      </c>
      <c r="K190" s="65">
        <f t="shared" si="107"/>
        <v>0</v>
      </c>
      <c r="L190" s="65">
        <f t="shared" si="107"/>
        <v>0</v>
      </c>
      <c r="M190" s="65">
        <f t="shared" si="107"/>
        <v>0</v>
      </c>
      <c r="N190" s="65">
        <f t="shared" si="107"/>
        <v>0</v>
      </c>
    </row>
    <row r="191" spans="1:14" s="45" customFormat="1" ht="9.75" customHeight="1" x14ac:dyDescent="0.2">
      <c r="A191" s="47"/>
      <c r="C191" s="46"/>
      <c r="D191" s="47"/>
    </row>
    <row r="192" spans="1:14" s="45" customFormat="1" ht="9.75" customHeight="1" x14ac:dyDescent="0.2">
      <c r="A192" s="92" t="str">
        <f>A19</f>
        <v>14XXX.06</v>
      </c>
      <c r="B192" s="66" t="str">
        <f>B19</f>
        <v>Objekt 11</v>
      </c>
      <c r="C192" s="46"/>
      <c r="D192" s="47"/>
      <c r="I192" s="65"/>
      <c r="J192" s="65"/>
      <c r="K192" s="65"/>
      <c r="L192" s="65"/>
      <c r="M192" s="65"/>
      <c r="N192" s="65"/>
    </row>
    <row r="193" spans="1:14" s="45" customFormat="1" ht="9.75" customHeight="1" x14ac:dyDescent="0.25">
      <c r="A193" s="47"/>
      <c r="B193" s="403" t="s">
        <v>269</v>
      </c>
      <c r="C193" s="377"/>
      <c r="D193" s="377"/>
      <c r="I193" s="56"/>
      <c r="J193" s="65">
        <f>I196</f>
        <v>0</v>
      </c>
      <c r="K193" s="65">
        <f t="shared" ref="K193:N193" si="108">J196</f>
        <v>0</v>
      </c>
      <c r="L193" s="65">
        <f t="shared" si="108"/>
        <v>0</v>
      </c>
      <c r="M193" s="65">
        <f t="shared" si="108"/>
        <v>0</v>
      </c>
      <c r="N193" s="65">
        <f t="shared" si="108"/>
        <v>0</v>
      </c>
    </row>
    <row r="194" spans="1:14" s="45" customFormat="1" ht="9.75" customHeight="1" x14ac:dyDescent="0.25">
      <c r="A194" s="47"/>
      <c r="B194" s="403" t="s">
        <v>96</v>
      </c>
      <c r="C194" s="377"/>
      <c r="D194" s="47"/>
      <c r="I194" s="65">
        <f t="shared" ref="I194:N194" si="109">I19</f>
        <v>0</v>
      </c>
      <c r="J194" s="65">
        <f t="shared" si="109"/>
        <v>0</v>
      </c>
      <c r="K194" s="65">
        <f t="shared" si="109"/>
        <v>0</v>
      </c>
      <c r="L194" s="65">
        <f t="shared" si="109"/>
        <v>0</v>
      </c>
      <c r="M194" s="65">
        <f t="shared" si="109"/>
        <v>0</v>
      </c>
      <c r="N194" s="65">
        <f t="shared" si="109"/>
        <v>0</v>
      </c>
    </row>
    <row r="195" spans="1:14" s="45" customFormat="1" ht="9.75" customHeight="1" x14ac:dyDescent="0.25">
      <c r="A195" s="47"/>
      <c r="B195" s="67" t="s">
        <v>99</v>
      </c>
      <c r="C195" s="68"/>
      <c r="D195" s="47"/>
      <c r="I195" s="65">
        <f>I201</f>
        <v>0</v>
      </c>
      <c r="J195" s="65">
        <f t="shared" ref="J195:N195" si="110">J201</f>
        <v>0</v>
      </c>
      <c r="K195" s="65">
        <f t="shared" si="110"/>
        <v>0</v>
      </c>
      <c r="L195" s="65">
        <f t="shared" si="110"/>
        <v>0</v>
      </c>
      <c r="M195" s="65">
        <f t="shared" si="110"/>
        <v>0</v>
      </c>
      <c r="N195" s="65">
        <f t="shared" si="110"/>
        <v>0</v>
      </c>
    </row>
    <row r="196" spans="1:14" s="45" customFormat="1" ht="9.75" customHeight="1" x14ac:dyDescent="0.25">
      <c r="A196" s="47"/>
      <c r="B196" s="403" t="s">
        <v>97</v>
      </c>
      <c r="C196" s="377"/>
      <c r="D196" s="47"/>
      <c r="I196" s="65">
        <f>SUM(I193:I195)</f>
        <v>0</v>
      </c>
      <c r="J196" s="65">
        <f t="shared" ref="J196:N196" si="111">SUM(J193:J195)</f>
        <v>0</v>
      </c>
      <c r="K196" s="65">
        <f t="shared" si="111"/>
        <v>0</v>
      </c>
      <c r="L196" s="65">
        <f t="shared" si="111"/>
        <v>0</v>
      </c>
      <c r="M196" s="65">
        <f t="shared" si="111"/>
        <v>0</v>
      </c>
      <c r="N196" s="65">
        <f t="shared" si="111"/>
        <v>0</v>
      </c>
    </row>
    <row r="197" spans="1:14" s="45" customFormat="1" ht="9.75" customHeight="1" x14ac:dyDescent="0.25">
      <c r="A197" s="47"/>
      <c r="B197" s="67"/>
      <c r="C197" s="68"/>
      <c r="D197" s="47"/>
      <c r="I197" s="65"/>
      <c r="J197" s="65"/>
      <c r="K197" s="65"/>
      <c r="L197" s="65"/>
      <c r="M197" s="65"/>
      <c r="N197" s="65"/>
    </row>
    <row r="198" spans="1:14" s="45" customFormat="1" ht="9.75" customHeight="1" x14ac:dyDescent="0.25">
      <c r="A198" s="47"/>
      <c r="B198" s="403" t="s">
        <v>98</v>
      </c>
      <c r="C198" s="377"/>
      <c r="D198" s="377"/>
      <c r="I198" s="56"/>
      <c r="J198" s="65">
        <f>I202</f>
        <v>0</v>
      </c>
      <c r="K198" s="65">
        <f t="shared" ref="K198:N198" si="112">J202</f>
        <v>0</v>
      </c>
      <c r="L198" s="65">
        <f t="shared" si="112"/>
        <v>0</v>
      </c>
      <c r="M198" s="65">
        <f t="shared" si="112"/>
        <v>0</v>
      </c>
      <c r="N198" s="65">
        <f t="shared" si="112"/>
        <v>0</v>
      </c>
    </row>
    <row r="199" spans="1:14" s="45" customFormat="1" ht="9.75" customHeight="1" x14ac:dyDescent="0.25">
      <c r="A199" s="47"/>
      <c r="B199" s="403" t="s">
        <v>203</v>
      </c>
      <c r="C199" s="377"/>
      <c r="D199" s="366"/>
      <c r="I199" s="65">
        <f>IF(AND($F$19&gt;$I$6),0,IF(AND($F$19&lt;=$I$6,I196-I198&gt;$C$19*$H$19),$C$19*$H$19,IF(AND(I196-I198&lt;=$C$19*$H$19),I196-I198,IF(AND($C$19&lt;=0),0))))</f>
        <v>0</v>
      </c>
      <c r="J199" s="65">
        <f>IF(AND($F$19&gt;$J$6),0,IF(AND($F$19&lt;=$J$6,J196-J198&gt;$C$19*$H$19),$C$19*$H$19,IF(AND(J196-J198&lt;=$C$19*$H$19),J196-J198,IF(AND($C$19&lt;=0),0))))</f>
        <v>0</v>
      </c>
      <c r="K199" s="65">
        <f>IF(AND($F$19&gt;$K$6),0,IF(AND($F$19&lt;=$K$6,K196-K198&gt;$C$19*$H$19),$C$19*$H$19,IF(AND(K196-K198&lt;=$C$19*$H$19),K196-K198,IF(AND($C$19&lt;=0),0))))</f>
        <v>0</v>
      </c>
      <c r="L199" s="65">
        <f>IF(AND($F$19&gt;$L$6),0,IF(AND($F$19&lt;=$L$6,L196-L198&gt;$C$19*$H$19),$C$19*$H$19,IF(AND(L196-L198&lt;=$C$19*$H$19),L196-L198,IF(AND($C$19&lt;=0),0))))</f>
        <v>0</v>
      </c>
      <c r="M199" s="65">
        <f>IF(AND($F$19&gt;$M$6),0,IF(AND($F$19&lt;=$M$6,M196-M198&gt;$C$19*$H$19),$C$19*$H$19,IF(AND(M196-M198&lt;=$C$19*$H$19),M196-M198,IF(AND($C$19&lt;=0),0))))</f>
        <v>0</v>
      </c>
      <c r="N199" s="65">
        <f>IF(AND($F$19&gt;$N$6),0,IF(AND($F$19&lt;=$N$6,N196-N198&gt;$C$19*$H$19),$C$19*$H$19,IF(AND(N196-N198&lt;=$C$19*$H$19),N196-N198,IF(AND($C$19&lt;=0),0))))</f>
        <v>0</v>
      </c>
    </row>
    <row r="200" spans="1:14" s="45" customFormat="1" ht="9.75" customHeight="1" x14ac:dyDescent="0.25">
      <c r="A200" s="47"/>
      <c r="B200" s="403" t="s">
        <v>204</v>
      </c>
      <c r="C200" s="377"/>
      <c r="D200" s="366"/>
      <c r="I200" s="56"/>
      <c r="J200" s="56"/>
      <c r="K200" s="56"/>
      <c r="L200" s="56"/>
      <c r="M200" s="56"/>
      <c r="N200" s="56"/>
    </row>
    <row r="201" spans="1:14" s="45" customFormat="1" ht="9.75" customHeight="1" x14ac:dyDescent="0.25">
      <c r="A201" s="47"/>
      <c r="B201" s="67" t="s">
        <v>99</v>
      </c>
      <c r="C201" s="68"/>
      <c r="D201" s="68"/>
      <c r="I201" s="56"/>
      <c r="J201" s="56"/>
      <c r="K201" s="56"/>
      <c r="L201" s="56"/>
      <c r="M201" s="56"/>
      <c r="N201" s="56"/>
    </row>
    <row r="202" spans="1:14" s="45" customFormat="1" ht="9.75" customHeight="1" x14ac:dyDescent="0.25">
      <c r="A202" s="47"/>
      <c r="B202" s="403" t="s">
        <v>100</v>
      </c>
      <c r="C202" s="377"/>
      <c r="D202" s="377"/>
      <c r="I202" s="65">
        <f>I198+I199+I200-I201</f>
        <v>0</v>
      </c>
      <c r="J202" s="65">
        <f t="shared" ref="J202" si="113">J198+J199+J200-J201</f>
        <v>0</v>
      </c>
      <c r="K202" s="65">
        <f t="shared" ref="K202" si="114">K198+K199+K200-K201</f>
        <v>0</v>
      </c>
      <c r="L202" s="65">
        <f t="shared" ref="L202" si="115">L198+L199+L200-L201</f>
        <v>0</v>
      </c>
      <c r="M202" s="65">
        <f t="shared" ref="M202" si="116">M198+M199+M200-M201</f>
        <v>0</v>
      </c>
      <c r="N202" s="65">
        <f t="shared" ref="N202" si="117">N198+N199+N200-N201</f>
        <v>0</v>
      </c>
    </row>
    <row r="203" spans="1:14" s="45" customFormat="1" ht="9.75" customHeight="1" x14ac:dyDescent="0.2">
      <c r="A203" s="47"/>
      <c r="C203" s="46"/>
      <c r="D203" s="47"/>
      <c r="I203" s="65"/>
      <c r="J203" s="65"/>
      <c r="K203" s="65"/>
      <c r="L203" s="65"/>
      <c r="M203" s="65"/>
      <c r="N203" s="65"/>
    </row>
    <row r="204" spans="1:14" s="45" customFormat="1" ht="9.75" customHeight="1" x14ac:dyDescent="0.25">
      <c r="A204" s="47"/>
      <c r="B204" s="403" t="s">
        <v>101</v>
      </c>
      <c r="C204" s="377"/>
      <c r="D204" s="377"/>
      <c r="I204" s="65">
        <f t="shared" ref="I204:N204" si="118">I196-I202</f>
        <v>0</v>
      </c>
      <c r="J204" s="65">
        <f t="shared" si="118"/>
        <v>0</v>
      </c>
      <c r="K204" s="65">
        <f t="shared" si="118"/>
        <v>0</v>
      </c>
      <c r="L204" s="65">
        <f t="shared" si="118"/>
        <v>0</v>
      </c>
      <c r="M204" s="65">
        <f t="shared" si="118"/>
        <v>0</v>
      </c>
      <c r="N204" s="65">
        <f t="shared" si="118"/>
        <v>0</v>
      </c>
    </row>
    <row r="205" spans="1:14" s="45" customFormat="1" ht="9.75" customHeight="1" x14ac:dyDescent="0.2">
      <c r="A205" s="47"/>
      <c r="C205" s="46"/>
      <c r="D205" s="47"/>
    </row>
    <row r="206" spans="1:14" s="45" customFormat="1" ht="9.75" customHeight="1" x14ac:dyDescent="0.2">
      <c r="A206" s="92" t="str">
        <f>A20</f>
        <v>14XXX.07</v>
      </c>
      <c r="B206" s="66" t="str">
        <f>B20</f>
        <v>Objekt 12</v>
      </c>
      <c r="C206" s="46"/>
      <c r="D206" s="47"/>
      <c r="I206" s="65"/>
      <c r="J206" s="65"/>
      <c r="K206" s="65"/>
      <c r="L206" s="65"/>
      <c r="M206" s="65"/>
      <c r="N206" s="65"/>
    </row>
    <row r="207" spans="1:14" s="45" customFormat="1" ht="9.75" customHeight="1" x14ac:dyDescent="0.25">
      <c r="A207" s="47"/>
      <c r="B207" s="403" t="s">
        <v>269</v>
      </c>
      <c r="C207" s="377"/>
      <c r="D207" s="377"/>
      <c r="I207" s="56"/>
      <c r="J207" s="65">
        <f>I210</f>
        <v>0</v>
      </c>
      <c r="K207" s="65">
        <f t="shared" ref="K207:N207" si="119">J210</f>
        <v>0</v>
      </c>
      <c r="L207" s="65">
        <f t="shared" si="119"/>
        <v>0</v>
      </c>
      <c r="M207" s="65">
        <f t="shared" si="119"/>
        <v>0</v>
      </c>
      <c r="N207" s="65">
        <f t="shared" si="119"/>
        <v>0</v>
      </c>
    </row>
    <row r="208" spans="1:14" s="45" customFormat="1" ht="9.75" customHeight="1" x14ac:dyDescent="0.25">
      <c r="A208" s="47"/>
      <c r="B208" s="403" t="s">
        <v>96</v>
      </c>
      <c r="C208" s="377"/>
      <c r="D208" s="47"/>
      <c r="I208" s="65">
        <f t="shared" ref="I208:N208" si="120">I20</f>
        <v>0</v>
      </c>
      <c r="J208" s="65">
        <f t="shared" si="120"/>
        <v>0</v>
      </c>
      <c r="K208" s="65">
        <f t="shared" si="120"/>
        <v>0</v>
      </c>
      <c r="L208" s="65">
        <f t="shared" si="120"/>
        <v>0</v>
      </c>
      <c r="M208" s="65">
        <f t="shared" si="120"/>
        <v>0</v>
      </c>
      <c r="N208" s="65">
        <f t="shared" si="120"/>
        <v>0</v>
      </c>
    </row>
    <row r="209" spans="1:14" s="45" customFormat="1" ht="9.75" customHeight="1" x14ac:dyDescent="0.25">
      <c r="A209" s="47"/>
      <c r="B209" s="67" t="s">
        <v>99</v>
      </c>
      <c r="C209" s="68"/>
      <c r="D209" s="47"/>
      <c r="I209" s="65">
        <f>I215</f>
        <v>0</v>
      </c>
      <c r="J209" s="65">
        <f t="shared" ref="J209:N209" si="121">J215</f>
        <v>0</v>
      </c>
      <c r="K209" s="65">
        <f t="shared" si="121"/>
        <v>0</v>
      </c>
      <c r="L209" s="65">
        <f t="shared" si="121"/>
        <v>0</v>
      </c>
      <c r="M209" s="65">
        <f t="shared" si="121"/>
        <v>0</v>
      </c>
      <c r="N209" s="65">
        <f t="shared" si="121"/>
        <v>0</v>
      </c>
    </row>
    <row r="210" spans="1:14" s="45" customFormat="1" ht="9.75" customHeight="1" x14ac:dyDescent="0.25">
      <c r="A210" s="47"/>
      <c r="B210" s="403" t="s">
        <v>97</v>
      </c>
      <c r="C210" s="377"/>
      <c r="D210" s="47"/>
      <c r="I210" s="65">
        <f>SUM(I207:I209)</f>
        <v>0</v>
      </c>
      <c r="J210" s="65">
        <f t="shared" ref="J210:N210" si="122">SUM(J207:J209)</f>
        <v>0</v>
      </c>
      <c r="K210" s="65">
        <f t="shared" si="122"/>
        <v>0</v>
      </c>
      <c r="L210" s="65">
        <f t="shared" si="122"/>
        <v>0</v>
      </c>
      <c r="M210" s="65">
        <f t="shared" si="122"/>
        <v>0</v>
      </c>
      <c r="N210" s="65">
        <f t="shared" si="122"/>
        <v>0</v>
      </c>
    </row>
    <row r="211" spans="1:14" s="45" customFormat="1" ht="9.75" customHeight="1" x14ac:dyDescent="0.25">
      <c r="A211" s="47"/>
      <c r="B211" s="67"/>
      <c r="C211" s="68"/>
      <c r="D211" s="47"/>
      <c r="I211" s="65"/>
      <c r="J211" s="65"/>
      <c r="K211" s="65"/>
      <c r="L211" s="65"/>
      <c r="M211" s="65"/>
      <c r="N211" s="65"/>
    </row>
    <row r="212" spans="1:14" s="45" customFormat="1" ht="9.75" customHeight="1" x14ac:dyDescent="0.25">
      <c r="A212" s="47"/>
      <c r="B212" s="403" t="s">
        <v>98</v>
      </c>
      <c r="C212" s="377"/>
      <c r="D212" s="377"/>
      <c r="I212" s="56"/>
      <c r="J212" s="65">
        <f>I216</f>
        <v>0</v>
      </c>
      <c r="K212" s="65">
        <f t="shared" ref="K212:N212" si="123">J216</f>
        <v>0</v>
      </c>
      <c r="L212" s="65">
        <f t="shared" si="123"/>
        <v>0</v>
      </c>
      <c r="M212" s="65">
        <f t="shared" si="123"/>
        <v>0</v>
      </c>
      <c r="N212" s="65">
        <f t="shared" si="123"/>
        <v>0</v>
      </c>
    </row>
    <row r="213" spans="1:14" s="45" customFormat="1" ht="9.75" customHeight="1" x14ac:dyDescent="0.25">
      <c r="A213" s="47"/>
      <c r="B213" s="403" t="s">
        <v>203</v>
      </c>
      <c r="C213" s="377"/>
      <c r="D213" s="366"/>
      <c r="I213" s="65">
        <f>IF(AND($F$20&gt;$I$6),0,IF(AND($F$20&lt;=$I$6,I210-I212&gt;$C$20*$H$19),$C$20*$H$20,IF(AND(I210-I212&lt;=$C$20*$H$20),I210-I212,IF(AND($C$20&lt;=0),0))))</f>
        <v>0</v>
      </c>
      <c r="J213" s="65">
        <f>IF(AND($F$20&gt;$J$6),0,IF(AND($F$20&lt;=$J$6,J210-J212&gt;$C$20*$H$19),$C$20*$H$20,IF(AND(J210-J212&lt;=$C$20*$H$20),J210-J212,IF(AND($C$20&lt;=0),0))))</f>
        <v>0</v>
      </c>
      <c r="K213" s="65">
        <f>IF(AND($F$20&gt;$K$6),0,IF(AND($F$20&lt;=$K$6,K210-K212&gt;$C$20*$H$19),$C$20*$H$20,IF(AND(K210-K212&lt;=$C$20*$H$20),K210-K212,IF(AND($C$20&lt;=0),0))))</f>
        <v>0</v>
      </c>
      <c r="L213" s="65">
        <f>IF(AND($F$20&gt;$L$6),0,IF(AND($F$20&lt;=$L$6,L210-L212&gt;$C$20*$H$19),$C$20*$H$20,IF(AND(L210-L212&lt;=$C$20*$H$20),L210-L212,IF(AND($C$20&lt;=0),0))))</f>
        <v>0</v>
      </c>
      <c r="M213" s="65">
        <f>IF(AND($F$20&gt;$M$6),0,IF(AND($F$20&lt;=$M$6,M210-M212&gt;$C$20*$H$19),$C$20*$H$20,IF(AND(M210-M212&lt;=$C$20*$H$20),M210-M212,IF(AND($C$20&lt;=0),0))))</f>
        <v>0</v>
      </c>
      <c r="N213" s="65">
        <f>IF(AND($F$20&gt;$N$6),0,IF(AND($F$20&lt;=$N$6,N210-N212&gt;$C$20*$H$19),$C$20*$H$20,IF(AND(N210-N212&lt;=$C$20*$H$20),N210-N212,IF(AND($C$20&lt;=0),0))))</f>
        <v>0</v>
      </c>
    </row>
    <row r="214" spans="1:14" s="45" customFormat="1" ht="9.75" customHeight="1" x14ac:dyDescent="0.25">
      <c r="A214" s="47"/>
      <c r="B214" s="403" t="s">
        <v>204</v>
      </c>
      <c r="C214" s="377"/>
      <c r="D214" s="366"/>
      <c r="I214" s="56"/>
      <c r="J214" s="56"/>
      <c r="K214" s="56"/>
      <c r="L214" s="56"/>
      <c r="M214" s="56"/>
      <c r="N214" s="56"/>
    </row>
    <row r="215" spans="1:14" s="45" customFormat="1" ht="9.75" customHeight="1" x14ac:dyDescent="0.25">
      <c r="A215" s="47"/>
      <c r="B215" s="67" t="s">
        <v>99</v>
      </c>
      <c r="C215" s="68"/>
      <c r="D215" s="68"/>
      <c r="I215" s="56"/>
      <c r="J215" s="56"/>
      <c r="K215" s="56"/>
      <c r="L215" s="56"/>
      <c r="M215" s="56"/>
      <c r="N215" s="56"/>
    </row>
    <row r="216" spans="1:14" s="45" customFormat="1" ht="9.75" customHeight="1" x14ac:dyDescent="0.25">
      <c r="A216" s="47"/>
      <c r="B216" s="403" t="s">
        <v>100</v>
      </c>
      <c r="C216" s="377"/>
      <c r="D216" s="377"/>
      <c r="I216" s="65">
        <f>I212+I213+I214-I215</f>
        <v>0</v>
      </c>
      <c r="J216" s="65">
        <f t="shared" ref="J216" si="124">J212+J213+J214-J215</f>
        <v>0</v>
      </c>
      <c r="K216" s="65">
        <f t="shared" ref="K216" si="125">K212+K213+K214-K215</f>
        <v>0</v>
      </c>
      <c r="L216" s="65">
        <f t="shared" ref="L216" si="126">L212+L213+L214-L215</f>
        <v>0</v>
      </c>
      <c r="M216" s="65">
        <f t="shared" ref="M216" si="127">M212+M213+M214-M215</f>
        <v>0</v>
      </c>
      <c r="N216" s="65">
        <f t="shared" ref="N216" si="128">N212+N213+N214-N215</f>
        <v>0</v>
      </c>
    </row>
    <row r="217" spans="1:14" s="45" customFormat="1" ht="9.75" customHeight="1" x14ac:dyDescent="0.2">
      <c r="A217" s="47"/>
      <c r="C217" s="46"/>
      <c r="D217" s="47"/>
      <c r="I217" s="65"/>
      <c r="J217" s="65"/>
      <c r="K217" s="65"/>
      <c r="L217" s="65"/>
      <c r="M217" s="65"/>
      <c r="N217" s="65"/>
    </row>
    <row r="218" spans="1:14" s="45" customFormat="1" ht="9.75" customHeight="1" x14ac:dyDescent="0.25">
      <c r="A218" s="47"/>
      <c r="B218" s="403" t="s">
        <v>101</v>
      </c>
      <c r="C218" s="377"/>
      <c r="D218" s="377"/>
      <c r="I218" s="65">
        <f t="shared" ref="I218:N218" si="129">I210-I216</f>
        <v>0</v>
      </c>
      <c r="J218" s="65">
        <f t="shared" si="129"/>
        <v>0</v>
      </c>
      <c r="K218" s="65">
        <f t="shared" si="129"/>
        <v>0</v>
      </c>
      <c r="L218" s="65">
        <f t="shared" si="129"/>
        <v>0</v>
      </c>
      <c r="M218" s="65">
        <f t="shared" si="129"/>
        <v>0</v>
      </c>
      <c r="N218" s="65">
        <f t="shared" si="129"/>
        <v>0</v>
      </c>
    </row>
    <row r="219" spans="1:14" s="45" customFormat="1" ht="9.75" customHeight="1" x14ac:dyDescent="0.2">
      <c r="A219" s="47"/>
      <c r="C219" s="46"/>
      <c r="D219" s="47"/>
    </row>
    <row r="220" spans="1:14" s="45" customFormat="1" ht="9.75" customHeight="1" x14ac:dyDescent="0.2">
      <c r="A220" s="92" t="str">
        <f>A21</f>
        <v>14XXX.08</v>
      </c>
      <c r="B220" s="66" t="str">
        <f>B21</f>
        <v>Objekt 13</v>
      </c>
      <c r="C220" s="46"/>
      <c r="D220" s="47"/>
      <c r="I220" s="65"/>
      <c r="J220" s="65"/>
      <c r="K220" s="65"/>
      <c r="L220" s="65"/>
      <c r="M220" s="65"/>
      <c r="N220" s="65"/>
    </row>
    <row r="221" spans="1:14" s="45" customFormat="1" ht="9.75" customHeight="1" x14ac:dyDescent="0.25">
      <c r="A221" s="47"/>
      <c r="B221" s="403" t="s">
        <v>269</v>
      </c>
      <c r="C221" s="377"/>
      <c r="D221" s="377"/>
      <c r="I221" s="56"/>
      <c r="J221" s="65">
        <f>I224</f>
        <v>0</v>
      </c>
      <c r="K221" s="65">
        <f t="shared" ref="K221:N221" si="130">J224</f>
        <v>0</v>
      </c>
      <c r="L221" s="65">
        <f t="shared" si="130"/>
        <v>0</v>
      </c>
      <c r="M221" s="65">
        <f t="shared" si="130"/>
        <v>0</v>
      </c>
      <c r="N221" s="65">
        <f t="shared" si="130"/>
        <v>0</v>
      </c>
    </row>
    <row r="222" spans="1:14" s="45" customFormat="1" ht="9.75" customHeight="1" x14ac:dyDescent="0.25">
      <c r="A222" s="47"/>
      <c r="B222" s="403" t="s">
        <v>96</v>
      </c>
      <c r="C222" s="377"/>
      <c r="D222" s="47"/>
      <c r="I222" s="65">
        <f t="shared" ref="I222:N222" si="131">I21</f>
        <v>0</v>
      </c>
      <c r="J222" s="65">
        <f t="shared" si="131"/>
        <v>0</v>
      </c>
      <c r="K222" s="65">
        <f t="shared" si="131"/>
        <v>0</v>
      </c>
      <c r="L222" s="65">
        <f t="shared" si="131"/>
        <v>0</v>
      </c>
      <c r="M222" s="65">
        <f t="shared" si="131"/>
        <v>0</v>
      </c>
      <c r="N222" s="65">
        <f t="shared" si="131"/>
        <v>0</v>
      </c>
    </row>
    <row r="223" spans="1:14" s="45" customFormat="1" ht="9.75" customHeight="1" x14ac:dyDescent="0.25">
      <c r="A223" s="47"/>
      <c r="B223" s="67" t="s">
        <v>99</v>
      </c>
      <c r="C223" s="68"/>
      <c r="D223" s="47"/>
      <c r="I223" s="65">
        <f>I229</f>
        <v>0</v>
      </c>
      <c r="J223" s="65">
        <f t="shared" ref="J223:N223" si="132">J229</f>
        <v>0</v>
      </c>
      <c r="K223" s="65">
        <f t="shared" si="132"/>
        <v>0</v>
      </c>
      <c r="L223" s="65">
        <f t="shared" si="132"/>
        <v>0</v>
      </c>
      <c r="M223" s="65">
        <f t="shared" si="132"/>
        <v>0</v>
      </c>
      <c r="N223" s="65">
        <f t="shared" si="132"/>
        <v>0</v>
      </c>
    </row>
    <row r="224" spans="1:14" s="45" customFormat="1" ht="9.75" customHeight="1" x14ac:dyDescent="0.25">
      <c r="A224" s="47"/>
      <c r="B224" s="403" t="s">
        <v>97</v>
      </c>
      <c r="C224" s="377"/>
      <c r="D224" s="47"/>
      <c r="I224" s="65">
        <f>SUM(I221:I223)</f>
        <v>0</v>
      </c>
      <c r="J224" s="65">
        <f t="shared" ref="J224:N224" si="133">SUM(J221:J223)</f>
        <v>0</v>
      </c>
      <c r="K224" s="65">
        <f t="shared" si="133"/>
        <v>0</v>
      </c>
      <c r="L224" s="65">
        <f t="shared" si="133"/>
        <v>0</v>
      </c>
      <c r="M224" s="65">
        <f t="shared" si="133"/>
        <v>0</v>
      </c>
      <c r="N224" s="65">
        <f t="shared" si="133"/>
        <v>0</v>
      </c>
    </row>
    <row r="225" spans="1:14" s="45" customFormat="1" ht="9.75" customHeight="1" x14ac:dyDescent="0.25">
      <c r="A225" s="47"/>
      <c r="B225" s="67"/>
      <c r="C225" s="68"/>
      <c r="D225" s="47"/>
      <c r="I225" s="65"/>
      <c r="J225" s="65"/>
      <c r="K225" s="65"/>
      <c r="L225" s="65"/>
      <c r="M225" s="65"/>
      <c r="N225" s="65"/>
    </row>
    <row r="226" spans="1:14" s="45" customFormat="1" ht="9.75" customHeight="1" x14ac:dyDescent="0.25">
      <c r="A226" s="47"/>
      <c r="B226" s="403" t="s">
        <v>98</v>
      </c>
      <c r="C226" s="377"/>
      <c r="D226" s="377"/>
      <c r="I226" s="56"/>
      <c r="J226" s="65">
        <f>I230</f>
        <v>0</v>
      </c>
      <c r="K226" s="65">
        <f t="shared" ref="K226:N226" si="134">J230</f>
        <v>0</v>
      </c>
      <c r="L226" s="65">
        <f t="shared" si="134"/>
        <v>0</v>
      </c>
      <c r="M226" s="65">
        <f t="shared" si="134"/>
        <v>0</v>
      </c>
      <c r="N226" s="65">
        <f t="shared" si="134"/>
        <v>0</v>
      </c>
    </row>
    <row r="227" spans="1:14" s="45" customFormat="1" ht="9.75" customHeight="1" x14ac:dyDescent="0.25">
      <c r="A227" s="47"/>
      <c r="B227" s="403" t="s">
        <v>203</v>
      </c>
      <c r="C227" s="377"/>
      <c r="D227" s="366"/>
      <c r="I227" s="65">
        <f>IF(AND($F$21&gt;$I$6),0,IF(AND($F$21&lt;=$I$6,I224-I226&gt;$C$21*$H$21),$C$21*$H$21,IF(AND(I224-I226&lt;=$C$21*$H$21),I224-I226,IF(AND($C$21&lt;=0),0))))</f>
        <v>0</v>
      </c>
      <c r="J227" s="65">
        <f>IF(AND($F$21&gt;$J$6),0,IF(AND($F$21&lt;=$J$6,J224-J226&gt;$C$21*$H$21),$C$21*$H$21,IF(AND(J224-J226&lt;=$C$21*$H$21),J224-J226,IF(AND($C$21&lt;=0),0))))</f>
        <v>0</v>
      </c>
      <c r="K227" s="65">
        <f>IF(AND($F$21&gt;$K$6),0,IF(AND($F$21&lt;=$K$6,K224-K226&gt;$C$21*$H$21),$C$21*$H$21,IF(AND(K224-K226&lt;=$C$21*$H$21),K224-K226,IF(AND($C$21&lt;=0),0))))</f>
        <v>0</v>
      </c>
      <c r="L227" s="65">
        <f>IF(AND($F$21&gt;$L$6),0,IF(AND($F$21&lt;=$L$6,L224-L226&gt;$C$21*$H$21),$C$21*$H$21,IF(AND(L224-L226&lt;=$C$21*$H$21),L224-L226,IF(AND($C$21&lt;=0),0))))</f>
        <v>0</v>
      </c>
      <c r="M227" s="65">
        <f>IF(AND($F$21&gt;$M$6),0,IF(AND($F$21&lt;=$M$6,M224-M226&gt;$C$21*$H$21),$C$21*$H$21,IF(AND(M224-M226&lt;=$C$21*$H$21),M224-M226,IF(AND($C$21&lt;=0),0))))</f>
        <v>0</v>
      </c>
      <c r="N227" s="65">
        <f>IF(AND($F$21&gt;$N$6),0,IF(AND($F$21&lt;=$N$6,N224-N226&gt;$C$21*$H$21),$C$21*$H$21,IF(AND(N224-N226&lt;=$C$21*$H$21),N224-N226,IF(AND($C$21&lt;=0),0))))</f>
        <v>0</v>
      </c>
    </row>
    <row r="228" spans="1:14" s="45" customFormat="1" ht="9.75" customHeight="1" x14ac:dyDescent="0.25">
      <c r="A228" s="47"/>
      <c r="B228" s="403" t="s">
        <v>204</v>
      </c>
      <c r="C228" s="377"/>
      <c r="D228" s="366"/>
      <c r="I228" s="56"/>
      <c r="J228" s="56"/>
      <c r="K228" s="56"/>
      <c r="L228" s="56"/>
      <c r="M228" s="56"/>
      <c r="N228" s="56"/>
    </row>
    <row r="229" spans="1:14" s="45" customFormat="1" ht="9.75" customHeight="1" x14ac:dyDescent="0.25">
      <c r="A229" s="47"/>
      <c r="B229" s="67" t="s">
        <v>99</v>
      </c>
      <c r="C229" s="68"/>
      <c r="D229" s="68"/>
      <c r="I229" s="56"/>
      <c r="J229" s="56"/>
      <c r="K229" s="56"/>
      <c r="L229" s="56"/>
      <c r="M229" s="56"/>
      <c r="N229" s="56"/>
    </row>
    <row r="230" spans="1:14" s="45" customFormat="1" ht="9.75" customHeight="1" x14ac:dyDescent="0.25">
      <c r="A230" s="47"/>
      <c r="B230" s="403" t="s">
        <v>100</v>
      </c>
      <c r="C230" s="377"/>
      <c r="D230" s="377"/>
      <c r="I230" s="65">
        <f>I226+I227+I228-I229</f>
        <v>0</v>
      </c>
      <c r="J230" s="65">
        <f t="shared" ref="J230" si="135">J226+J227+J228-J229</f>
        <v>0</v>
      </c>
      <c r="K230" s="65">
        <f t="shared" ref="K230" si="136">K226+K227+K228-K229</f>
        <v>0</v>
      </c>
      <c r="L230" s="65">
        <f t="shared" ref="L230" si="137">L226+L227+L228-L229</f>
        <v>0</v>
      </c>
      <c r="M230" s="65">
        <f t="shared" ref="M230" si="138">M226+M227+M228-M229</f>
        <v>0</v>
      </c>
      <c r="N230" s="65">
        <f t="shared" ref="N230" si="139">N226+N227+N228-N229</f>
        <v>0</v>
      </c>
    </row>
    <row r="231" spans="1:14" s="45" customFormat="1" ht="9.75" customHeight="1" x14ac:dyDescent="0.2">
      <c r="A231" s="47"/>
      <c r="C231" s="46"/>
      <c r="D231" s="47"/>
      <c r="I231" s="65"/>
      <c r="J231" s="65"/>
      <c r="K231" s="65"/>
      <c r="L231" s="65"/>
      <c r="M231" s="65"/>
      <c r="N231" s="65"/>
    </row>
    <row r="232" spans="1:14" s="45" customFormat="1" ht="9.75" customHeight="1" x14ac:dyDescent="0.25">
      <c r="A232" s="47"/>
      <c r="B232" s="403" t="s">
        <v>101</v>
      </c>
      <c r="C232" s="377"/>
      <c r="D232" s="377"/>
      <c r="I232" s="65">
        <f t="shared" ref="I232:N232" si="140">I224-I230</f>
        <v>0</v>
      </c>
      <c r="J232" s="65">
        <f t="shared" si="140"/>
        <v>0</v>
      </c>
      <c r="K232" s="65">
        <f t="shared" si="140"/>
        <v>0</v>
      </c>
      <c r="L232" s="65">
        <f t="shared" si="140"/>
        <v>0</v>
      </c>
      <c r="M232" s="65">
        <f t="shared" si="140"/>
        <v>0</v>
      </c>
      <c r="N232" s="65">
        <f t="shared" si="140"/>
        <v>0</v>
      </c>
    </row>
    <row r="233" spans="1:14" s="45" customFormat="1" ht="9.75" customHeight="1" x14ac:dyDescent="0.2">
      <c r="A233" s="47"/>
      <c r="C233" s="46"/>
      <c r="D233" s="47"/>
    </row>
    <row r="234" spans="1:14" s="45" customFormat="1" ht="9.75" customHeight="1" x14ac:dyDescent="0.2">
      <c r="A234" s="92" t="str">
        <f>A22</f>
        <v>14XXX.09</v>
      </c>
      <c r="B234" s="66" t="str">
        <f>B22</f>
        <v>Objekt 14</v>
      </c>
      <c r="C234" s="46"/>
      <c r="D234" s="47"/>
      <c r="I234" s="65"/>
      <c r="J234" s="65"/>
      <c r="K234" s="65"/>
      <c r="L234" s="65"/>
      <c r="M234" s="65"/>
      <c r="N234" s="65"/>
    </row>
    <row r="235" spans="1:14" s="45" customFormat="1" ht="9.75" customHeight="1" x14ac:dyDescent="0.25">
      <c r="A235" s="47"/>
      <c r="B235" s="403" t="s">
        <v>269</v>
      </c>
      <c r="C235" s="377"/>
      <c r="D235" s="377"/>
      <c r="I235" s="56"/>
      <c r="J235" s="65">
        <f>I238</f>
        <v>0</v>
      </c>
      <c r="K235" s="65">
        <f t="shared" ref="K235:N235" si="141">J238</f>
        <v>0</v>
      </c>
      <c r="L235" s="65">
        <f t="shared" si="141"/>
        <v>0</v>
      </c>
      <c r="M235" s="65">
        <f t="shared" si="141"/>
        <v>0</v>
      </c>
      <c r="N235" s="65">
        <f t="shared" si="141"/>
        <v>0</v>
      </c>
    </row>
    <row r="236" spans="1:14" s="45" customFormat="1" ht="9.75" customHeight="1" x14ac:dyDescent="0.25">
      <c r="A236" s="47"/>
      <c r="B236" s="403" t="s">
        <v>96</v>
      </c>
      <c r="C236" s="377"/>
      <c r="D236" s="47"/>
      <c r="I236" s="65">
        <f t="shared" ref="I236:N236" si="142">I22</f>
        <v>0</v>
      </c>
      <c r="J236" s="65">
        <f t="shared" si="142"/>
        <v>0</v>
      </c>
      <c r="K236" s="65">
        <f t="shared" si="142"/>
        <v>0</v>
      </c>
      <c r="L236" s="65">
        <f t="shared" si="142"/>
        <v>0</v>
      </c>
      <c r="M236" s="65">
        <f t="shared" si="142"/>
        <v>0</v>
      </c>
      <c r="N236" s="65">
        <f t="shared" si="142"/>
        <v>0</v>
      </c>
    </row>
    <row r="237" spans="1:14" s="45" customFormat="1" ht="9.75" customHeight="1" x14ac:dyDescent="0.25">
      <c r="A237" s="47"/>
      <c r="B237" s="67" t="s">
        <v>99</v>
      </c>
      <c r="C237" s="68"/>
      <c r="D237" s="47"/>
      <c r="I237" s="65">
        <f>I243</f>
        <v>0</v>
      </c>
      <c r="J237" s="65">
        <f t="shared" ref="J237:N237" si="143">J243</f>
        <v>0</v>
      </c>
      <c r="K237" s="65">
        <f t="shared" si="143"/>
        <v>0</v>
      </c>
      <c r="L237" s="65">
        <f t="shared" si="143"/>
        <v>0</v>
      </c>
      <c r="M237" s="65">
        <f t="shared" si="143"/>
        <v>0</v>
      </c>
      <c r="N237" s="65">
        <f t="shared" si="143"/>
        <v>0</v>
      </c>
    </row>
    <row r="238" spans="1:14" s="45" customFormat="1" ht="9.75" customHeight="1" x14ac:dyDescent="0.25">
      <c r="A238" s="47"/>
      <c r="B238" s="403" t="s">
        <v>97</v>
      </c>
      <c r="C238" s="377"/>
      <c r="D238" s="47"/>
      <c r="I238" s="65">
        <f>SUM(I235:I237)</f>
        <v>0</v>
      </c>
      <c r="J238" s="65">
        <f t="shared" ref="J238:N238" si="144">SUM(J235:J237)</f>
        <v>0</v>
      </c>
      <c r="K238" s="65">
        <f t="shared" si="144"/>
        <v>0</v>
      </c>
      <c r="L238" s="65">
        <f t="shared" si="144"/>
        <v>0</v>
      </c>
      <c r="M238" s="65">
        <f t="shared" si="144"/>
        <v>0</v>
      </c>
      <c r="N238" s="65">
        <f t="shared" si="144"/>
        <v>0</v>
      </c>
    </row>
    <row r="239" spans="1:14" s="45" customFormat="1" ht="9.75" customHeight="1" x14ac:dyDescent="0.25">
      <c r="A239" s="47"/>
      <c r="B239" s="67"/>
      <c r="C239" s="68"/>
      <c r="D239" s="47"/>
      <c r="I239" s="65"/>
      <c r="J239" s="65"/>
      <c r="K239" s="65"/>
      <c r="L239" s="65"/>
      <c r="M239" s="65"/>
      <c r="N239" s="65"/>
    </row>
    <row r="240" spans="1:14" s="45" customFormat="1" ht="9.75" customHeight="1" x14ac:dyDescent="0.25">
      <c r="A240" s="47"/>
      <c r="B240" s="403" t="s">
        <v>98</v>
      </c>
      <c r="C240" s="377"/>
      <c r="D240" s="377"/>
      <c r="I240" s="56"/>
      <c r="J240" s="65">
        <f>I244</f>
        <v>0</v>
      </c>
      <c r="K240" s="65">
        <f t="shared" ref="K240:N240" si="145">J244</f>
        <v>0</v>
      </c>
      <c r="L240" s="65">
        <f t="shared" si="145"/>
        <v>0</v>
      </c>
      <c r="M240" s="65">
        <f t="shared" si="145"/>
        <v>0</v>
      </c>
      <c r="N240" s="65">
        <f t="shared" si="145"/>
        <v>0</v>
      </c>
    </row>
    <row r="241" spans="1:14" s="45" customFormat="1" ht="9.75" customHeight="1" x14ac:dyDescent="0.25">
      <c r="A241" s="47"/>
      <c r="B241" s="403" t="s">
        <v>203</v>
      </c>
      <c r="C241" s="377"/>
      <c r="D241" s="366"/>
      <c r="I241" s="65">
        <f>IF(AND($F$22&gt;$I$6),0,IF(AND($F$22&lt;=$I$6,I238-I240&gt;$C$22*$H$22),$C$22*$H$22,IF(AND(I238-I240&lt;=$C$22*$H$22),I238-I240,IF(AND($C$22&lt;=0),0))))</f>
        <v>0</v>
      </c>
      <c r="J241" s="65">
        <f>IF(AND($F$22&gt;$J$6),0,IF(AND($F$22&lt;=$J$6,J238-J240&gt;$C$22*$H$22),$C$22*$H$22,IF(AND(J238-J240&lt;=$C$22*$H$22),J238-J240,IF(AND($C$22&lt;=0),0))))</f>
        <v>0</v>
      </c>
      <c r="K241" s="65">
        <f>IF(AND($F$22&gt;$K$6),0,IF(AND($F$22&lt;=$K$6,K238-K240&gt;$C$22*$H$22),$C$22*$H$22,IF(AND(K238-K240&lt;=$C$22*$H$22),K238-K240,IF(AND($C$22&lt;=0),0))))</f>
        <v>0</v>
      </c>
      <c r="L241" s="65">
        <f>IF(AND($F$22&gt;$L$6),0,IF(AND($F$22&lt;=$L$6,L238-L240&gt;$C$22*$H$22),$C$22*$H$22,IF(AND(L238-L240&lt;=$C$22*$H$22),L238-L240,IF(AND($C$22&lt;=0),0))))</f>
        <v>0</v>
      </c>
      <c r="M241" s="65">
        <f>IF(AND($F$22&gt;$M$6),0,IF(AND($F$22&lt;=$M$6,M238-M240&gt;$C$22*$H$22),$C$22*$H$22,IF(AND(M238-M240&lt;=$C$22*$H$22),M238-M240,IF(AND($C$22&lt;=0),0))))</f>
        <v>0</v>
      </c>
      <c r="N241" s="65">
        <f>IF(AND($F$22&gt;$N$6),0,IF(AND($F$22&lt;=$N$6,N238-N240&gt;$C$22*$H$22),$C$22*$H$22,IF(AND(N238-N240&lt;=$C$22*$H$22),N238-N240,IF(AND($C$22&lt;=0),0))))</f>
        <v>0</v>
      </c>
    </row>
    <row r="242" spans="1:14" s="45" customFormat="1" ht="9.75" customHeight="1" x14ac:dyDescent="0.25">
      <c r="A242" s="47"/>
      <c r="B242" s="403" t="s">
        <v>204</v>
      </c>
      <c r="C242" s="377"/>
      <c r="D242" s="366"/>
      <c r="I242" s="56"/>
      <c r="J242" s="56"/>
      <c r="K242" s="56"/>
      <c r="L242" s="56"/>
      <c r="M242" s="56"/>
      <c r="N242" s="56"/>
    </row>
    <row r="243" spans="1:14" s="45" customFormat="1" ht="9.75" customHeight="1" x14ac:dyDescent="0.25">
      <c r="A243" s="47"/>
      <c r="B243" s="67" t="s">
        <v>99</v>
      </c>
      <c r="C243" s="68"/>
      <c r="D243" s="68"/>
      <c r="I243" s="56"/>
      <c r="J243" s="56"/>
      <c r="K243" s="56"/>
      <c r="L243" s="56"/>
      <c r="M243" s="56"/>
      <c r="N243" s="56"/>
    </row>
    <row r="244" spans="1:14" s="45" customFormat="1" ht="9.75" customHeight="1" x14ac:dyDescent="0.25">
      <c r="A244" s="47"/>
      <c r="B244" s="403" t="s">
        <v>100</v>
      </c>
      <c r="C244" s="377"/>
      <c r="D244" s="377"/>
      <c r="I244" s="65">
        <f>I240+I241+I242-I243</f>
        <v>0</v>
      </c>
      <c r="J244" s="65">
        <f t="shared" ref="J244" si="146">J240+J241+J242-J243</f>
        <v>0</v>
      </c>
      <c r="K244" s="65">
        <f t="shared" ref="K244" si="147">K240+K241+K242-K243</f>
        <v>0</v>
      </c>
      <c r="L244" s="65">
        <f t="shared" ref="L244" si="148">L240+L241+L242-L243</f>
        <v>0</v>
      </c>
      <c r="M244" s="65">
        <f t="shared" ref="M244" si="149">M240+M241+M242-M243</f>
        <v>0</v>
      </c>
      <c r="N244" s="65">
        <f t="shared" ref="N244" si="150">N240+N241+N242-N243</f>
        <v>0</v>
      </c>
    </row>
    <row r="245" spans="1:14" s="45" customFormat="1" ht="9.75" customHeight="1" x14ac:dyDescent="0.2">
      <c r="A245" s="47"/>
      <c r="C245" s="46"/>
      <c r="D245" s="47"/>
      <c r="I245" s="65"/>
      <c r="J245" s="65"/>
      <c r="K245" s="65"/>
      <c r="L245" s="65"/>
      <c r="M245" s="65"/>
      <c r="N245" s="65"/>
    </row>
    <row r="246" spans="1:14" s="45" customFormat="1" ht="9.75" customHeight="1" x14ac:dyDescent="0.25">
      <c r="A246" s="47"/>
      <c r="B246" s="403" t="s">
        <v>101</v>
      </c>
      <c r="C246" s="377"/>
      <c r="D246" s="377"/>
      <c r="I246" s="65">
        <f t="shared" ref="I246:N246" si="151">I238-I244</f>
        <v>0</v>
      </c>
      <c r="J246" s="65">
        <f t="shared" si="151"/>
        <v>0</v>
      </c>
      <c r="K246" s="65">
        <f t="shared" si="151"/>
        <v>0</v>
      </c>
      <c r="L246" s="65">
        <f t="shared" si="151"/>
        <v>0</v>
      </c>
      <c r="M246" s="65">
        <f t="shared" si="151"/>
        <v>0</v>
      </c>
      <c r="N246" s="65">
        <f t="shared" si="151"/>
        <v>0</v>
      </c>
    </row>
    <row r="247" spans="1:14" s="45" customFormat="1" ht="9.75" customHeight="1" x14ac:dyDescent="0.2">
      <c r="A247" s="47"/>
      <c r="C247" s="46"/>
      <c r="D247" s="47"/>
    </row>
    <row r="248" spans="1:14" s="45" customFormat="1" ht="9.75" customHeight="1" x14ac:dyDescent="0.2">
      <c r="A248" s="92" t="str">
        <f>A23</f>
        <v>14XXX.10</v>
      </c>
      <c r="B248" s="66" t="str">
        <f>B23</f>
        <v>Objekt 15</v>
      </c>
      <c r="C248" s="46"/>
      <c r="D248" s="47"/>
      <c r="I248" s="65"/>
      <c r="J248" s="65"/>
      <c r="K248" s="65"/>
      <c r="L248" s="65"/>
      <c r="M248" s="65"/>
      <c r="N248" s="65"/>
    </row>
    <row r="249" spans="1:14" s="45" customFormat="1" ht="9.75" customHeight="1" x14ac:dyDescent="0.25">
      <c r="A249" s="47"/>
      <c r="B249" s="403" t="s">
        <v>269</v>
      </c>
      <c r="C249" s="377"/>
      <c r="D249" s="377"/>
      <c r="I249" s="56"/>
      <c r="J249" s="65">
        <f>I252</f>
        <v>0</v>
      </c>
      <c r="K249" s="65">
        <f t="shared" ref="K249:N249" si="152">J252</f>
        <v>0</v>
      </c>
      <c r="L249" s="65">
        <f t="shared" si="152"/>
        <v>0</v>
      </c>
      <c r="M249" s="65">
        <f t="shared" si="152"/>
        <v>0</v>
      </c>
      <c r="N249" s="65">
        <f t="shared" si="152"/>
        <v>0</v>
      </c>
    </row>
    <row r="250" spans="1:14" s="45" customFormat="1" ht="9.75" customHeight="1" x14ac:dyDescent="0.25">
      <c r="A250" s="47"/>
      <c r="B250" s="403" t="s">
        <v>96</v>
      </c>
      <c r="C250" s="377"/>
      <c r="D250" s="47"/>
      <c r="I250" s="65">
        <f>I257</f>
        <v>0</v>
      </c>
      <c r="J250" s="65">
        <f>J23</f>
        <v>0</v>
      </c>
      <c r="K250" s="65">
        <f>K23</f>
        <v>0</v>
      </c>
      <c r="L250" s="65">
        <f>L23</f>
        <v>0</v>
      </c>
      <c r="M250" s="65">
        <f>M23</f>
        <v>0</v>
      </c>
      <c r="N250" s="65">
        <f>N23</f>
        <v>0</v>
      </c>
    </row>
    <row r="251" spans="1:14" s="45" customFormat="1" ht="9.75" customHeight="1" x14ac:dyDescent="0.25">
      <c r="A251" s="47"/>
      <c r="B251" s="67" t="s">
        <v>99</v>
      </c>
      <c r="C251" s="68"/>
      <c r="D251" s="47"/>
      <c r="I251" s="65">
        <f>I257</f>
        <v>0</v>
      </c>
      <c r="J251" s="65">
        <f t="shared" ref="J251:N251" si="153">J257</f>
        <v>0</v>
      </c>
      <c r="K251" s="65">
        <f t="shared" si="153"/>
        <v>0</v>
      </c>
      <c r="L251" s="65">
        <f t="shared" si="153"/>
        <v>0</v>
      </c>
      <c r="M251" s="65">
        <f t="shared" si="153"/>
        <v>0</v>
      </c>
      <c r="N251" s="65">
        <f t="shared" si="153"/>
        <v>0</v>
      </c>
    </row>
    <row r="252" spans="1:14" s="45" customFormat="1" ht="9.75" customHeight="1" x14ac:dyDescent="0.25">
      <c r="A252" s="47"/>
      <c r="B252" s="403" t="s">
        <v>97</v>
      </c>
      <c r="C252" s="377"/>
      <c r="D252" s="47"/>
      <c r="I252" s="65">
        <f>SUM(I249:I251)</f>
        <v>0</v>
      </c>
      <c r="J252" s="65">
        <f t="shared" ref="J252:N252" si="154">SUM(J249:J251)</f>
        <v>0</v>
      </c>
      <c r="K252" s="65">
        <f t="shared" si="154"/>
        <v>0</v>
      </c>
      <c r="L252" s="65">
        <f t="shared" si="154"/>
        <v>0</v>
      </c>
      <c r="M252" s="65">
        <f t="shared" si="154"/>
        <v>0</v>
      </c>
      <c r="N252" s="65">
        <f t="shared" si="154"/>
        <v>0</v>
      </c>
    </row>
    <row r="253" spans="1:14" s="45" customFormat="1" ht="9.75" customHeight="1" x14ac:dyDescent="0.25">
      <c r="A253" s="47"/>
      <c r="B253" s="67"/>
      <c r="C253" s="68"/>
      <c r="D253" s="47"/>
      <c r="I253" s="65"/>
      <c r="J253" s="65"/>
      <c r="K253" s="65"/>
      <c r="L253" s="65"/>
      <c r="M253" s="65"/>
      <c r="N253" s="65"/>
    </row>
    <row r="254" spans="1:14" s="45" customFormat="1" ht="9.75" customHeight="1" x14ac:dyDescent="0.25">
      <c r="A254" s="47"/>
      <c r="B254" s="403" t="s">
        <v>98</v>
      </c>
      <c r="C254" s="377"/>
      <c r="D254" s="377"/>
      <c r="I254" s="56"/>
      <c r="J254" s="65">
        <f>I258</f>
        <v>0</v>
      </c>
      <c r="K254" s="65">
        <f t="shared" ref="K254:N254" si="155">J258</f>
        <v>0</v>
      </c>
      <c r="L254" s="65">
        <f t="shared" si="155"/>
        <v>0</v>
      </c>
      <c r="M254" s="65">
        <f t="shared" si="155"/>
        <v>0</v>
      </c>
      <c r="N254" s="65">
        <f t="shared" si="155"/>
        <v>0</v>
      </c>
    </row>
    <row r="255" spans="1:14" s="45" customFormat="1" ht="9.75" customHeight="1" x14ac:dyDescent="0.25">
      <c r="A255" s="47"/>
      <c r="B255" s="403" t="s">
        <v>203</v>
      </c>
      <c r="C255" s="377"/>
      <c r="D255" s="366"/>
      <c r="I255" s="65">
        <f>IF(AND($F$23&gt;$I$6),0,IF(AND($F$23&lt;=$I$6,I252-I254&gt;$C$23*$H$23),$C$23*$H$23,IF(AND(I252-I254&lt;=$C$23*$H$23),I252-I254,IF(AND($C$23&lt;=0),0))))</f>
        <v>0</v>
      </c>
      <c r="J255" s="65">
        <f>IF(AND($F$23&gt;$J$6),0,IF(AND($F$23&lt;=$J$6,J252-J254&gt;$C$23*$H$23),$C$23*$H$23,IF(AND(J252-J254&lt;=$C$23*$H$23),J252-J254,IF(AND($C$23&lt;=0),0))))</f>
        <v>0</v>
      </c>
      <c r="K255" s="65">
        <f>IF(AND($F$23&gt;$K$6),0,IF(AND($F$23&lt;=$K$6,K252-K254&gt;$C$23*$H$23),$C$23*$H$23,IF(AND(K252-K254&lt;=$C$23*$H$23),K252-K254,IF(AND($C$23&lt;=0),0))))</f>
        <v>0</v>
      </c>
      <c r="L255" s="65">
        <f>IF(AND($F$23&gt;$L$6),0,IF(AND($F$23&lt;=$L$6,L252-L254&gt;$C$23*$H$23),$C$23*$H$23,IF(AND(L252-L254&lt;=$C$23*$H$23),L252-L254,IF(AND($C$23&lt;=0),0))))</f>
        <v>0</v>
      </c>
      <c r="M255" s="65">
        <f>IF(AND($F$23&gt;$M$6),0,IF(AND($F$23&lt;=$M$6,M252-M254&gt;$C$23*$H$23),$C$23*$H$23,IF(AND(M252-M254&lt;=$C$23*$H$23),M252-M254,IF(AND($C$23&lt;=0),0))))</f>
        <v>0</v>
      </c>
      <c r="N255" s="65">
        <f>IF(AND($F$23&gt;$N$6),0,IF(AND($F$23&lt;=$N$6,N252-N254&gt;$C$23*$H$23),$C$23*$H$23,IF(AND(N252-N254&lt;=$C$23*$H$23),N252-N254,IF(AND($C$23&lt;=0),0))))</f>
        <v>0</v>
      </c>
    </row>
    <row r="256" spans="1:14" s="45" customFormat="1" ht="9.75" customHeight="1" x14ac:dyDescent="0.25">
      <c r="A256" s="47"/>
      <c r="B256" s="403" t="s">
        <v>204</v>
      </c>
      <c r="C256" s="377"/>
      <c r="D256" s="366"/>
      <c r="I256" s="56"/>
      <c r="J256" s="56"/>
      <c r="K256" s="56"/>
      <c r="L256" s="56"/>
      <c r="M256" s="56"/>
      <c r="N256" s="56"/>
    </row>
    <row r="257" spans="1:14" s="45" customFormat="1" ht="9.75" customHeight="1" x14ac:dyDescent="0.25">
      <c r="A257" s="47"/>
      <c r="B257" s="67" t="s">
        <v>99</v>
      </c>
      <c r="C257" s="68"/>
      <c r="D257" s="68"/>
      <c r="I257" s="56"/>
      <c r="J257" s="56"/>
      <c r="K257" s="56"/>
      <c r="L257" s="56"/>
      <c r="M257" s="56"/>
      <c r="N257" s="56"/>
    </row>
    <row r="258" spans="1:14" s="45" customFormat="1" ht="9.75" customHeight="1" x14ac:dyDescent="0.25">
      <c r="A258" s="47"/>
      <c r="B258" s="403" t="s">
        <v>100</v>
      </c>
      <c r="C258" s="377"/>
      <c r="D258" s="377"/>
      <c r="I258" s="65">
        <f>I254+I255+I256-I257</f>
        <v>0</v>
      </c>
      <c r="J258" s="65">
        <f t="shared" ref="J258" si="156">J254+J255+J256-J257</f>
        <v>0</v>
      </c>
      <c r="K258" s="65">
        <f t="shared" ref="K258" si="157">K254+K255+K256-K257</f>
        <v>0</v>
      </c>
      <c r="L258" s="65">
        <f t="shared" ref="L258" si="158">L254+L255+L256-L257</f>
        <v>0</v>
      </c>
      <c r="M258" s="65">
        <f t="shared" ref="M258" si="159">M254+M255+M256-M257</f>
        <v>0</v>
      </c>
      <c r="N258" s="65">
        <f t="shared" ref="N258" si="160">N254+N255+N256-N257</f>
        <v>0</v>
      </c>
    </row>
    <row r="259" spans="1:14" s="45" customFormat="1" ht="9.75" customHeight="1" x14ac:dyDescent="0.2">
      <c r="A259" s="47"/>
      <c r="C259" s="46"/>
      <c r="D259" s="47"/>
      <c r="I259" s="65"/>
      <c r="J259" s="65"/>
      <c r="K259" s="65"/>
      <c r="L259" s="65"/>
      <c r="M259" s="65"/>
      <c r="N259" s="65"/>
    </row>
    <row r="260" spans="1:14" s="45" customFormat="1" ht="9.75" customHeight="1" x14ac:dyDescent="0.25">
      <c r="A260" s="47"/>
      <c r="B260" s="403" t="s">
        <v>101</v>
      </c>
      <c r="C260" s="377"/>
      <c r="D260" s="377"/>
      <c r="I260" s="65">
        <f t="shared" ref="I260:N260" si="161">I252-I258</f>
        <v>0</v>
      </c>
      <c r="J260" s="65">
        <f t="shared" si="161"/>
        <v>0</v>
      </c>
      <c r="K260" s="65">
        <f t="shared" si="161"/>
        <v>0</v>
      </c>
      <c r="L260" s="65">
        <f t="shared" si="161"/>
        <v>0</v>
      </c>
      <c r="M260" s="65">
        <f t="shared" si="161"/>
        <v>0</v>
      </c>
      <c r="N260" s="65">
        <f t="shared" si="161"/>
        <v>0</v>
      </c>
    </row>
    <row r="261" spans="1:14" s="45" customFormat="1" ht="9.75" customHeight="1" x14ac:dyDescent="0.2">
      <c r="A261" s="47"/>
      <c r="C261" s="46"/>
      <c r="D261" s="47"/>
    </row>
    <row r="262" spans="1:14" s="45" customFormat="1" ht="9.75" customHeight="1" x14ac:dyDescent="0.2">
      <c r="A262" s="47"/>
      <c r="C262" s="46"/>
      <c r="D262" s="47"/>
    </row>
    <row r="263" spans="1:14" s="45" customFormat="1" ht="9.75" customHeight="1" x14ac:dyDescent="0.2">
      <c r="A263" s="92" t="str">
        <f>A24</f>
        <v>14XXX.11</v>
      </c>
      <c r="B263" s="66" t="str">
        <f>B24</f>
        <v>Objekt 16</v>
      </c>
      <c r="C263" s="46"/>
      <c r="D263" s="47"/>
      <c r="I263" s="65"/>
      <c r="J263" s="65"/>
      <c r="K263" s="65"/>
      <c r="L263" s="65"/>
      <c r="M263" s="65"/>
      <c r="N263" s="65"/>
    </row>
    <row r="264" spans="1:14" s="45" customFormat="1" ht="9.75" customHeight="1" x14ac:dyDescent="0.25">
      <c r="A264" s="47"/>
      <c r="B264" s="403" t="s">
        <v>269</v>
      </c>
      <c r="C264" s="377"/>
      <c r="D264" s="377"/>
      <c r="I264" s="56"/>
      <c r="J264" s="65">
        <f>I267</f>
        <v>0</v>
      </c>
      <c r="K264" s="65">
        <f t="shared" ref="K264:N264" si="162">J267</f>
        <v>0</v>
      </c>
      <c r="L264" s="65">
        <f t="shared" si="162"/>
        <v>0</v>
      </c>
      <c r="M264" s="65">
        <f t="shared" si="162"/>
        <v>0</v>
      </c>
      <c r="N264" s="65">
        <f t="shared" si="162"/>
        <v>0</v>
      </c>
    </row>
    <row r="265" spans="1:14" s="45" customFormat="1" ht="9.75" customHeight="1" x14ac:dyDescent="0.25">
      <c r="A265" s="47"/>
      <c r="B265" s="403" t="s">
        <v>96</v>
      </c>
      <c r="C265" s="377"/>
      <c r="D265" s="47"/>
      <c r="I265" s="65">
        <f t="shared" ref="I265:N265" si="163">I24</f>
        <v>0</v>
      </c>
      <c r="J265" s="65">
        <f t="shared" si="163"/>
        <v>0</v>
      </c>
      <c r="K265" s="65">
        <f t="shared" si="163"/>
        <v>0</v>
      </c>
      <c r="L265" s="65">
        <f t="shared" si="163"/>
        <v>0</v>
      </c>
      <c r="M265" s="65">
        <f t="shared" si="163"/>
        <v>0</v>
      </c>
      <c r="N265" s="65">
        <f t="shared" si="163"/>
        <v>0</v>
      </c>
    </row>
    <row r="266" spans="1:14" s="45" customFormat="1" ht="9.75" customHeight="1" x14ac:dyDescent="0.25">
      <c r="A266" s="47"/>
      <c r="B266" s="67" t="s">
        <v>99</v>
      </c>
      <c r="C266" s="68"/>
      <c r="D266" s="47"/>
      <c r="I266" s="65">
        <f>I272</f>
        <v>0</v>
      </c>
      <c r="J266" s="65">
        <f t="shared" ref="J266:N266" si="164">J272</f>
        <v>0</v>
      </c>
      <c r="K266" s="65">
        <f t="shared" si="164"/>
        <v>0</v>
      </c>
      <c r="L266" s="65">
        <f t="shared" si="164"/>
        <v>0</v>
      </c>
      <c r="M266" s="65">
        <f t="shared" si="164"/>
        <v>0</v>
      </c>
      <c r="N266" s="65">
        <f t="shared" si="164"/>
        <v>0</v>
      </c>
    </row>
    <row r="267" spans="1:14" s="45" customFormat="1" ht="9.75" customHeight="1" x14ac:dyDescent="0.25">
      <c r="A267" s="47"/>
      <c r="B267" s="403" t="s">
        <v>97</v>
      </c>
      <c r="C267" s="377"/>
      <c r="D267" s="47"/>
      <c r="I267" s="65">
        <f>SUM(I264:I266)</f>
        <v>0</v>
      </c>
      <c r="J267" s="65">
        <f t="shared" ref="J267:N267" si="165">SUM(J264:J266)</f>
        <v>0</v>
      </c>
      <c r="K267" s="65">
        <f t="shared" si="165"/>
        <v>0</v>
      </c>
      <c r="L267" s="65">
        <f t="shared" si="165"/>
        <v>0</v>
      </c>
      <c r="M267" s="65">
        <f t="shared" si="165"/>
        <v>0</v>
      </c>
      <c r="N267" s="65">
        <f t="shared" si="165"/>
        <v>0</v>
      </c>
    </row>
    <row r="268" spans="1:14" s="45" customFormat="1" ht="9.75" customHeight="1" x14ac:dyDescent="0.25">
      <c r="A268" s="47"/>
      <c r="B268" s="67"/>
      <c r="C268" s="68"/>
      <c r="D268" s="47"/>
      <c r="I268" s="65"/>
      <c r="J268" s="65"/>
      <c r="K268" s="65"/>
      <c r="L268" s="65"/>
      <c r="M268" s="65"/>
      <c r="N268" s="65"/>
    </row>
    <row r="269" spans="1:14" s="45" customFormat="1" ht="9.75" customHeight="1" x14ac:dyDescent="0.25">
      <c r="A269" s="47"/>
      <c r="B269" s="403" t="s">
        <v>98</v>
      </c>
      <c r="C269" s="377"/>
      <c r="D269" s="377"/>
      <c r="I269" s="56"/>
      <c r="J269" s="65">
        <f>I273</f>
        <v>0</v>
      </c>
      <c r="K269" s="65">
        <f t="shared" ref="K269:N269" si="166">J273</f>
        <v>0</v>
      </c>
      <c r="L269" s="65">
        <f t="shared" si="166"/>
        <v>0</v>
      </c>
      <c r="M269" s="65">
        <f t="shared" si="166"/>
        <v>0</v>
      </c>
      <c r="N269" s="65">
        <f t="shared" si="166"/>
        <v>0</v>
      </c>
    </row>
    <row r="270" spans="1:14" s="45" customFormat="1" ht="9.75" customHeight="1" x14ac:dyDescent="0.25">
      <c r="A270" s="47"/>
      <c r="B270" s="403" t="s">
        <v>203</v>
      </c>
      <c r="C270" s="377"/>
      <c r="D270" s="366"/>
      <c r="I270" s="65">
        <f>IF(AND($F$24&gt;$I$6),0,IF(AND($F$24&lt;=$I$6,I267-I269&gt;$C$24*$H$24),$C$24*$H$24,IF(AND(I267-I269&lt;=$C$24*$H$24),I267-I269,IF(AND($C$24&lt;=0),0))))</f>
        <v>0</v>
      </c>
      <c r="J270" s="65">
        <f>IF(AND($F$24&gt;$J$6),0,IF(AND($F$24&lt;=$J$6,J267-J269&gt;$C$24*$H$24),$C$24*$H$24,IF(AND(J267-J269&lt;=$C$24*$H$24),J267-J269,IF(AND($C$24&lt;=0),0))))</f>
        <v>0</v>
      </c>
      <c r="K270" s="65">
        <f>IF(AND($F$24&gt;$K$6),0,IF(AND($F$24&lt;=$K$6,K267-K269&gt;$C$24*$H$24),$C$24*$H$24,IF(AND(K267-K269&lt;=$C$24*$H$24),K267-K269,IF(AND($C$24&lt;=0),0))))</f>
        <v>0</v>
      </c>
      <c r="L270" s="65">
        <f>IF(AND($F$24&gt;$L$6),0,IF(AND($F$24&lt;=$L$6,L267-L269&gt;$C$24*$H$24),$C$24*$H$24,IF(AND(L267-L269&lt;=$C$24*$H$24),L267-L269,IF(AND($C$24&lt;=0),0))))</f>
        <v>0</v>
      </c>
      <c r="M270" s="65">
        <f>IF(AND($F$24&gt;$M$6),0,IF(AND($F$24&lt;=$M$6,M267-M269&gt;$C$24*$H$24),$C$24*$H$24,IF(AND(M267-M269&lt;=$C$24*$H$24),M267-M269,IF(AND($C$24&lt;=0),0))))</f>
        <v>0</v>
      </c>
      <c r="N270" s="65">
        <f>IF(AND($F$24&gt;$N$6),0,IF(AND($F$24&lt;=$N$6,N267-N269&gt;$C$24*$H$24),$C$24*$H$24,IF(AND(N267-N269&lt;=$C$24*$H$24),N267-N269,IF(AND($C$24&lt;=0),0))))</f>
        <v>0</v>
      </c>
    </row>
    <row r="271" spans="1:14" s="45" customFormat="1" ht="9.75" customHeight="1" x14ac:dyDescent="0.25">
      <c r="A271" s="47"/>
      <c r="B271" s="403" t="s">
        <v>204</v>
      </c>
      <c r="C271" s="377"/>
      <c r="D271" s="366"/>
      <c r="I271" s="56"/>
      <c r="J271" s="56"/>
      <c r="K271" s="56"/>
      <c r="L271" s="56"/>
      <c r="M271" s="56"/>
      <c r="N271" s="56"/>
    </row>
    <row r="272" spans="1:14" s="45" customFormat="1" ht="9.75" customHeight="1" x14ac:dyDescent="0.25">
      <c r="A272" s="47"/>
      <c r="B272" s="67" t="s">
        <v>99</v>
      </c>
      <c r="C272" s="68"/>
      <c r="D272" s="68"/>
      <c r="I272" s="56"/>
      <c r="J272" s="56"/>
      <c r="K272" s="56"/>
      <c r="L272" s="56"/>
      <c r="M272" s="56"/>
      <c r="N272" s="56"/>
    </row>
    <row r="273" spans="1:14" s="45" customFormat="1" ht="9.75" customHeight="1" x14ac:dyDescent="0.25">
      <c r="A273" s="47"/>
      <c r="B273" s="403" t="s">
        <v>100</v>
      </c>
      <c r="C273" s="377"/>
      <c r="D273" s="377"/>
      <c r="I273" s="65">
        <f>I269+I270+I271-I272</f>
        <v>0</v>
      </c>
      <c r="J273" s="65">
        <f t="shared" ref="J273" si="167">J269+J270+J271-J272</f>
        <v>0</v>
      </c>
      <c r="K273" s="65">
        <f t="shared" ref="K273" si="168">K269+K270+K271-K272</f>
        <v>0</v>
      </c>
      <c r="L273" s="65">
        <f t="shared" ref="L273" si="169">L269+L270+L271-L272</f>
        <v>0</v>
      </c>
      <c r="M273" s="65">
        <f t="shared" ref="M273" si="170">M269+M270+M271-M272</f>
        <v>0</v>
      </c>
      <c r="N273" s="65">
        <f t="shared" ref="N273" si="171">N269+N270+N271-N272</f>
        <v>0</v>
      </c>
    </row>
    <row r="274" spans="1:14" s="45" customFormat="1" ht="9.75" customHeight="1" x14ac:dyDescent="0.2">
      <c r="A274" s="47"/>
      <c r="C274" s="46"/>
      <c r="D274" s="47"/>
      <c r="I274" s="65"/>
      <c r="J274" s="65"/>
      <c r="K274" s="65"/>
      <c r="L274" s="65"/>
      <c r="M274" s="65"/>
      <c r="N274" s="65"/>
    </row>
    <row r="275" spans="1:14" s="45" customFormat="1" ht="9.75" customHeight="1" x14ac:dyDescent="0.25">
      <c r="A275" s="47"/>
      <c r="B275" s="403" t="s">
        <v>101</v>
      </c>
      <c r="C275" s="377"/>
      <c r="D275" s="377"/>
      <c r="I275" s="65">
        <f t="shared" ref="I275:N275" si="172">I267-I273</f>
        <v>0</v>
      </c>
      <c r="J275" s="65">
        <f t="shared" si="172"/>
        <v>0</v>
      </c>
      <c r="K275" s="65">
        <f t="shared" si="172"/>
        <v>0</v>
      </c>
      <c r="L275" s="65">
        <f t="shared" si="172"/>
        <v>0</v>
      </c>
      <c r="M275" s="65">
        <f t="shared" si="172"/>
        <v>0</v>
      </c>
      <c r="N275" s="65">
        <f t="shared" si="172"/>
        <v>0</v>
      </c>
    </row>
    <row r="276" spans="1:14" s="45" customFormat="1" ht="9.75" customHeight="1" x14ac:dyDescent="0.2">
      <c r="A276" s="47"/>
      <c r="C276" s="46"/>
      <c r="D276" s="47"/>
    </row>
    <row r="277" spans="1:14" s="45" customFormat="1" ht="9.75" customHeight="1" x14ac:dyDescent="0.2">
      <c r="A277" s="92" t="str">
        <f>A25</f>
        <v>14XXX.12</v>
      </c>
      <c r="B277" s="66" t="str">
        <f>B25</f>
        <v>Objekt 17</v>
      </c>
      <c r="C277" s="46"/>
      <c r="D277" s="47"/>
      <c r="I277" s="65"/>
      <c r="J277" s="65"/>
      <c r="K277" s="65"/>
      <c r="L277" s="65"/>
      <c r="M277" s="65"/>
      <c r="N277" s="65"/>
    </row>
    <row r="278" spans="1:14" s="45" customFormat="1" ht="9.75" customHeight="1" x14ac:dyDescent="0.25">
      <c r="A278" s="47"/>
      <c r="B278" s="403" t="s">
        <v>269</v>
      </c>
      <c r="C278" s="377"/>
      <c r="D278" s="377"/>
      <c r="I278" s="56"/>
      <c r="J278" s="65">
        <f>I281</f>
        <v>0</v>
      </c>
      <c r="K278" s="65">
        <f t="shared" ref="K278:N278" si="173">J281</f>
        <v>0</v>
      </c>
      <c r="L278" s="65">
        <f t="shared" si="173"/>
        <v>0</v>
      </c>
      <c r="M278" s="65">
        <f t="shared" si="173"/>
        <v>0</v>
      </c>
      <c r="N278" s="65">
        <f t="shared" si="173"/>
        <v>0</v>
      </c>
    </row>
    <row r="279" spans="1:14" s="45" customFormat="1" ht="9.75" customHeight="1" x14ac:dyDescent="0.25">
      <c r="A279" s="47"/>
      <c r="B279" s="403" t="s">
        <v>96</v>
      </c>
      <c r="C279" s="377"/>
      <c r="D279" s="47"/>
      <c r="I279" s="65">
        <f t="shared" ref="I279:N279" si="174">I25</f>
        <v>0</v>
      </c>
      <c r="J279" s="65">
        <f t="shared" si="174"/>
        <v>0</v>
      </c>
      <c r="K279" s="65">
        <f t="shared" si="174"/>
        <v>0</v>
      </c>
      <c r="L279" s="65">
        <f t="shared" si="174"/>
        <v>0</v>
      </c>
      <c r="M279" s="65">
        <f t="shared" si="174"/>
        <v>0</v>
      </c>
      <c r="N279" s="65">
        <f t="shared" si="174"/>
        <v>0</v>
      </c>
    </row>
    <row r="280" spans="1:14" s="45" customFormat="1" ht="9.75" customHeight="1" x14ac:dyDescent="0.25">
      <c r="A280" s="47"/>
      <c r="B280" s="67" t="s">
        <v>99</v>
      </c>
      <c r="C280" s="68"/>
      <c r="D280" s="47"/>
      <c r="I280" s="65">
        <f>I286</f>
        <v>0</v>
      </c>
      <c r="J280" s="65">
        <f t="shared" ref="J280:N280" si="175">J286</f>
        <v>0</v>
      </c>
      <c r="K280" s="65">
        <f t="shared" si="175"/>
        <v>0</v>
      </c>
      <c r="L280" s="65">
        <f t="shared" si="175"/>
        <v>0</v>
      </c>
      <c r="M280" s="65">
        <f t="shared" si="175"/>
        <v>0</v>
      </c>
      <c r="N280" s="65">
        <f t="shared" si="175"/>
        <v>0</v>
      </c>
    </row>
    <row r="281" spans="1:14" s="45" customFormat="1" ht="9.75" customHeight="1" x14ac:dyDescent="0.25">
      <c r="A281" s="47"/>
      <c r="B281" s="403" t="s">
        <v>97</v>
      </c>
      <c r="C281" s="377"/>
      <c r="D281" s="47"/>
      <c r="I281" s="65">
        <f>SUM(I278:I280)</f>
        <v>0</v>
      </c>
      <c r="J281" s="65">
        <f t="shared" ref="J281:N281" si="176">SUM(J278:J280)</f>
        <v>0</v>
      </c>
      <c r="K281" s="65">
        <f t="shared" si="176"/>
        <v>0</v>
      </c>
      <c r="L281" s="65">
        <f t="shared" si="176"/>
        <v>0</v>
      </c>
      <c r="M281" s="65">
        <f t="shared" si="176"/>
        <v>0</v>
      </c>
      <c r="N281" s="65">
        <f t="shared" si="176"/>
        <v>0</v>
      </c>
    </row>
    <row r="282" spans="1:14" s="45" customFormat="1" ht="9.75" customHeight="1" x14ac:dyDescent="0.25">
      <c r="A282" s="47"/>
      <c r="B282" s="67"/>
      <c r="C282" s="68"/>
      <c r="D282" s="47"/>
      <c r="I282" s="65"/>
      <c r="J282" s="65"/>
      <c r="K282" s="65"/>
      <c r="L282" s="65"/>
      <c r="M282" s="65"/>
      <c r="N282" s="65"/>
    </row>
    <row r="283" spans="1:14" s="45" customFormat="1" ht="9.75" customHeight="1" x14ac:dyDescent="0.25">
      <c r="A283" s="47"/>
      <c r="B283" s="403" t="s">
        <v>98</v>
      </c>
      <c r="C283" s="377"/>
      <c r="D283" s="377"/>
      <c r="I283" s="56"/>
      <c r="J283" s="65">
        <f>I287</f>
        <v>0</v>
      </c>
      <c r="K283" s="65">
        <f t="shared" ref="K283:N283" si="177">J287</f>
        <v>0</v>
      </c>
      <c r="L283" s="65">
        <f t="shared" si="177"/>
        <v>0</v>
      </c>
      <c r="M283" s="65">
        <f t="shared" si="177"/>
        <v>0</v>
      </c>
      <c r="N283" s="65">
        <f t="shared" si="177"/>
        <v>0</v>
      </c>
    </row>
    <row r="284" spans="1:14" s="45" customFormat="1" ht="9.75" customHeight="1" x14ac:dyDescent="0.25">
      <c r="A284" s="47"/>
      <c r="B284" s="403" t="s">
        <v>203</v>
      </c>
      <c r="C284" s="377"/>
      <c r="D284" s="366"/>
      <c r="I284" s="65">
        <f>IF(AND($F$25&gt;$I$6),0,IF(AND($F$25&lt;=$I$6,I281-I283&gt;$C$25*$H$25),$C$25*$H$25,IF(AND(I281-I283&lt;=$C$25*$H$25),I281-I283,IF(AND($C$25&lt;=0),0))))</f>
        <v>0</v>
      </c>
      <c r="J284" s="65">
        <f>IF(AND($F$25&gt;$J$6),0,IF(AND($F$25&lt;=$J$6,J281-J283&gt;$C$25*$H$25),$C$25*$H$25,IF(AND(J281-J283&lt;=$C$25*$H$25),J281-J283,IF(AND($C$25&lt;=0),0))))</f>
        <v>0</v>
      </c>
      <c r="K284" s="65">
        <f>IF(AND($F$25&gt;$K$6),0,IF(AND($F$25&lt;=$K$6,K281-K283&gt;$C$25*$H$25),$C$25*$H$25,IF(AND(K281-K283&lt;=$C$25*$H$25),K281-K283,IF(AND($C$25&lt;=0),0))))</f>
        <v>0</v>
      </c>
      <c r="L284" s="65">
        <f>IF(AND($F$25&gt;$L$6),0,IF(AND($F$25&lt;=$L$6,L281-L283&gt;$C$25*$H$25),$C$25*$H$25,IF(AND(L281-L283&lt;=$C$25*$H$25),L281-L283,IF(AND($C$25&lt;=0),0))))</f>
        <v>0</v>
      </c>
      <c r="M284" s="65">
        <f>IF(AND($F$25&gt;$M$6),0,IF(AND($F$25&lt;=$M$6,M281-M283&gt;$C$25*$H$25),$C$25*$H$25,IF(AND(M281-M283&lt;=$C$25*$H$25),M281-M283,IF(AND($C$25&lt;=0),0))))</f>
        <v>0</v>
      </c>
      <c r="N284" s="65">
        <f>IF(AND($F$25&gt;$N$6),0,IF(AND($F$25&lt;=$N$6,N281-N283&gt;$C$25*$H$25),$C$25*$H$25,IF(AND(N281-N283&lt;=$C$25*$H$25),N281-N283,IF(AND($C$25&lt;=0),0))))</f>
        <v>0</v>
      </c>
    </row>
    <row r="285" spans="1:14" s="45" customFormat="1" ht="9.75" customHeight="1" x14ac:dyDescent="0.25">
      <c r="A285" s="47"/>
      <c r="B285" s="403" t="s">
        <v>204</v>
      </c>
      <c r="C285" s="377"/>
      <c r="D285" s="366"/>
      <c r="I285" s="56"/>
      <c r="J285" s="56"/>
      <c r="K285" s="56"/>
      <c r="L285" s="56"/>
      <c r="M285" s="56"/>
      <c r="N285" s="56"/>
    </row>
    <row r="286" spans="1:14" s="45" customFormat="1" ht="9.75" customHeight="1" x14ac:dyDescent="0.25">
      <c r="A286" s="47"/>
      <c r="B286" s="67" t="s">
        <v>99</v>
      </c>
      <c r="C286" s="68"/>
      <c r="D286" s="68"/>
      <c r="I286" s="56"/>
      <c r="J286" s="56"/>
      <c r="K286" s="56"/>
      <c r="L286" s="56"/>
      <c r="M286" s="56"/>
      <c r="N286" s="56"/>
    </row>
    <row r="287" spans="1:14" s="45" customFormat="1" ht="9.75" customHeight="1" x14ac:dyDescent="0.25">
      <c r="A287" s="47"/>
      <c r="B287" s="403" t="s">
        <v>100</v>
      </c>
      <c r="C287" s="377"/>
      <c r="D287" s="377"/>
      <c r="I287" s="65">
        <f>I283+I284+I285-I286</f>
        <v>0</v>
      </c>
      <c r="J287" s="65">
        <f t="shared" ref="J287" si="178">J283+J284+J285-J286</f>
        <v>0</v>
      </c>
      <c r="K287" s="65">
        <f t="shared" ref="K287" si="179">K283+K284+K285-K286</f>
        <v>0</v>
      </c>
      <c r="L287" s="65">
        <f t="shared" ref="L287" si="180">L283+L284+L285-L286</f>
        <v>0</v>
      </c>
      <c r="M287" s="65">
        <f t="shared" ref="M287" si="181">M283+M284+M285-M286</f>
        <v>0</v>
      </c>
      <c r="N287" s="65">
        <f t="shared" ref="N287" si="182">N283+N284+N285-N286</f>
        <v>0</v>
      </c>
    </row>
    <row r="288" spans="1:14" s="45" customFormat="1" ht="9.75" customHeight="1" x14ac:dyDescent="0.2">
      <c r="A288" s="47"/>
      <c r="C288" s="46"/>
      <c r="D288" s="47"/>
      <c r="I288" s="65"/>
      <c r="J288" s="65"/>
      <c r="K288" s="65"/>
      <c r="L288" s="65"/>
      <c r="M288" s="65"/>
      <c r="N288" s="65"/>
    </row>
    <row r="289" spans="1:14" s="45" customFormat="1" ht="9.75" customHeight="1" x14ac:dyDescent="0.25">
      <c r="A289" s="47"/>
      <c r="B289" s="403" t="s">
        <v>101</v>
      </c>
      <c r="C289" s="377"/>
      <c r="D289" s="377"/>
      <c r="I289" s="65">
        <f t="shared" ref="I289:N289" si="183">I281-I287</f>
        <v>0</v>
      </c>
      <c r="J289" s="65">
        <f t="shared" si="183"/>
        <v>0</v>
      </c>
      <c r="K289" s="65">
        <f t="shared" si="183"/>
        <v>0</v>
      </c>
      <c r="L289" s="65">
        <f t="shared" si="183"/>
        <v>0</v>
      </c>
      <c r="M289" s="65">
        <f t="shared" si="183"/>
        <v>0</v>
      </c>
      <c r="N289" s="65">
        <f t="shared" si="183"/>
        <v>0</v>
      </c>
    </row>
    <row r="290" spans="1:14" s="45" customFormat="1" ht="9.75" customHeight="1" x14ac:dyDescent="0.2">
      <c r="A290" s="47"/>
      <c r="C290" s="46"/>
      <c r="D290" s="47"/>
    </row>
    <row r="291" spans="1:14" s="45" customFormat="1" ht="9.75" customHeight="1" x14ac:dyDescent="0.2">
      <c r="A291" s="92" t="str">
        <f>A26</f>
        <v>14XXX.13</v>
      </c>
      <c r="B291" s="66" t="str">
        <f>B26</f>
        <v>Objekt 18</v>
      </c>
      <c r="C291" s="46"/>
      <c r="D291" s="47"/>
      <c r="I291" s="65"/>
      <c r="J291" s="65"/>
      <c r="K291" s="65"/>
      <c r="L291" s="65"/>
      <c r="M291" s="65"/>
      <c r="N291" s="65"/>
    </row>
    <row r="292" spans="1:14" s="45" customFormat="1" ht="9.75" customHeight="1" x14ac:dyDescent="0.25">
      <c r="A292" s="47"/>
      <c r="B292" s="403" t="s">
        <v>269</v>
      </c>
      <c r="C292" s="377"/>
      <c r="D292" s="377"/>
      <c r="I292" s="56"/>
      <c r="J292" s="65">
        <f>I295</f>
        <v>0</v>
      </c>
      <c r="K292" s="65">
        <f t="shared" ref="K292:N292" si="184">J295</f>
        <v>0</v>
      </c>
      <c r="L292" s="65">
        <f t="shared" si="184"/>
        <v>0</v>
      </c>
      <c r="M292" s="65">
        <f t="shared" si="184"/>
        <v>0</v>
      </c>
      <c r="N292" s="65">
        <f t="shared" si="184"/>
        <v>0</v>
      </c>
    </row>
    <row r="293" spans="1:14" s="45" customFormat="1" ht="9.75" customHeight="1" x14ac:dyDescent="0.25">
      <c r="A293" s="47"/>
      <c r="B293" s="403" t="s">
        <v>96</v>
      </c>
      <c r="C293" s="377"/>
      <c r="D293" s="47"/>
      <c r="I293" s="65">
        <f t="shared" ref="I293:N293" si="185">I26</f>
        <v>0</v>
      </c>
      <c r="J293" s="65">
        <f t="shared" si="185"/>
        <v>0</v>
      </c>
      <c r="K293" s="65">
        <f t="shared" si="185"/>
        <v>0</v>
      </c>
      <c r="L293" s="65">
        <f t="shared" si="185"/>
        <v>0</v>
      </c>
      <c r="M293" s="65">
        <f t="shared" si="185"/>
        <v>0</v>
      </c>
      <c r="N293" s="65">
        <f t="shared" si="185"/>
        <v>0</v>
      </c>
    </row>
    <row r="294" spans="1:14" s="45" customFormat="1" ht="9.75" customHeight="1" x14ac:dyDescent="0.25">
      <c r="A294" s="47"/>
      <c r="B294" s="67" t="s">
        <v>99</v>
      </c>
      <c r="C294" s="68"/>
      <c r="D294" s="47"/>
      <c r="I294" s="65">
        <f>I300</f>
        <v>0</v>
      </c>
      <c r="J294" s="65">
        <f t="shared" ref="J294:N294" si="186">J300</f>
        <v>0</v>
      </c>
      <c r="K294" s="65">
        <f t="shared" si="186"/>
        <v>0</v>
      </c>
      <c r="L294" s="65">
        <f t="shared" si="186"/>
        <v>0</v>
      </c>
      <c r="M294" s="65">
        <f t="shared" si="186"/>
        <v>0</v>
      </c>
      <c r="N294" s="65">
        <f t="shared" si="186"/>
        <v>0</v>
      </c>
    </row>
    <row r="295" spans="1:14" s="45" customFormat="1" ht="9.75" customHeight="1" x14ac:dyDescent="0.25">
      <c r="A295" s="47"/>
      <c r="B295" s="403" t="s">
        <v>97</v>
      </c>
      <c r="C295" s="377"/>
      <c r="D295" s="47"/>
      <c r="I295" s="65">
        <f>SUM(I292:I294)</f>
        <v>0</v>
      </c>
      <c r="J295" s="65">
        <f t="shared" ref="J295:N295" si="187">SUM(J292:J294)</f>
        <v>0</v>
      </c>
      <c r="K295" s="65">
        <f t="shared" si="187"/>
        <v>0</v>
      </c>
      <c r="L295" s="65">
        <f t="shared" si="187"/>
        <v>0</v>
      </c>
      <c r="M295" s="65">
        <f t="shared" si="187"/>
        <v>0</v>
      </c>
      <c r="N295" s="65">
        <f t="shared" si="187"/>
        <v>0</v>
      </c>
    </row>
    <row r="296" spans="1:14" s="45" customFormat="1" ht="9.75" customHeight="1" x14ac:dyDescent="0.25">
      <c r="A296" s="47"/>
      <c r="B296" s="67"/>
      <c r="C296" s="68"/>
      <c r="D296" s="47"/>
      <c r="I296" s="65"/>
      <c r="J296" s="65"/>
      <c r="K296" s="65"/>
      <c r="L296" s="65"/>
      <c r="M296" s="65"/>
      <c r="N296" s="65"/>
    </row>
    <row r="297" spans="1:14" s="45" customFormat="1" ht="9.75" customHeight="1" x14ac:dyDescent="0.25">
      <c r="A297" s="47"/>
      <c r="B297" s="403" t="s">
        <v>98</v>
      </c>
      <c r="C297" s="377"/>
      <c r="D297" s="377"/>
      <c r="I297" s="56"/>
      <c r="J297" s="65">
        <f>I301</f>
        <v>0</v>
      </c>
      <c r="K297" s="65">
        <f t="shared" ref="K297:N297" si="188">J301</f>
        <v>0</v>
      </c>
      <c r="L297" s="65">
        <f t="shared" si="188"/>
        <v>0</v>
      </c>
      <c r="M297" s="65">
        <f t="shared" si="188"/>
        <v>0</v>
      </c>
      <c r="N297" s="65">
        <f t="shared" si="188"/>
        <v>0</v>
      </c>
    </row>
    <row r="298" spans="1:14" s="45" customFormat="1" ht="9.75" customHeight="1" x14ac:dyDescent="0.25">
      <c r="A298" s="47"/>
      <c r="B298" s="403" t="s">
        <v>203</v>
      </c>
      <c r="C298" s="377"/>
      <c r="D298" s="366"/>
      <c r="I298" s="65">
        <f>IF(AND($F$26&gt;$I$6),0,IF(AND($F$26&lt;=$I$6,I295-I297&gt;$C$26*$H$26),$C$26*$H$26,IF(AND(I295-I297&lt;=$C$26*$H$26),I295-I297,IF(AND($C$26&lt;=0),0))))</f>
        <v>0</v>
      </c>
      <c r="J298" s="65">
        <f>IF(AND($F$26&gt;$J$6),0,IF(AND($F$26&lt;=$J$6,J295-J297&gt;$C$26*$H$26),$C$26*$H$26,IF(AND(J295-J297&lt;=$C$26*$H$26),J295-J297,IF(AND($C$26&lt;=0),0))))</f>
        <v>0</v>
      </c>
      <c r="K298" s="65">
        <f>IF(AND($F$26&gt;$K$6),0,IF(AND($F$26&lt;=$K$6,K295-K297&gt;$C$26*$H$26),$C$26*$H$26,IF(AND(K295-K297&lt;=$C$26*$H$26),K295-K297,IF(AND($C$26&lt;=0),0))))</f>
        <v>0</v>
      </c>
      <c r="L298" s="65">
        <f>IF(AND($F$26&gt;$L$6),0,IF(AND($F$26&lt;=$L$6,L295-L297&gt;$C$26*$H$26),$C$26*$H$26,IF(AND(L295-L297&lt;=$C$26*$H$26),L295-L297,IF(AND($C$26&lt;=0),0))))</f>
        <v>0</v>
      </c>
      <c r="M298" s="65">
        <f>IF(AND($F$26&gt;$M$6),0,IF(AND($F$26&lt;=$M$6,M295-M297&gt;$C$26*$H$26),$C$26*$H$26,IF(AND(M295-M297&lt;=$C$26*$H$26),M295-M297,IF(AND($C$26&lt;=0),0))))</f>
        <v>0</v>
      </c>
      <c r="N298" s="65">
        <f>IF(AND($F$26&gt;$N$6),0,IF(AND($F$26&lt;=$N$6,N295-N297&gt;$C$26*$H$26),$C$26*$H$26,IF(AND(N295-N297&lt;=$C$26*$H$26),N295-N297,IF(AND($C$26&lt;=0),0))))</f>
        <v>0</v>
      </c>
    </row>
    <row r="299" spans="1:14" s="45" customFormat="1" ht="9.75" customHeight="1" x14ac:dyDescent="0.25">
      <c r="A299" s="47"/>
      <c r="B299" s="403" t="s">
        <v>204</v>
      </c>
      <c r="C299" s="377"/>
      <c r="D299" s="366"/>
      <c r="I299" s="56"/>
      <c r="J299" s="56"/>
      <c r="K299" s="56"/>
      <c r="L299" s="56"/>
      <c r="M299" s="56"/>
      <c r="N299" s="56"/>
    </row>
    <row r="300" spans="1:14" s="45" customFormat="1" ht="9.75" customHeight="1" x14ac:dyDescent="0.25">
      <c r="A300" s="47"/>
      <c r="B300" s="67" t="s">
        <v>99</v>
      </c>
      <c r="C300" s="68"/>
      <c r="D300" s="68"/>
      <c r="I300" s="56"/>
      <c r="J300" s="56"/>
      <c r="K300" s="56"/>
      <c r="L300" s="56"/>
      <c r="M300" s="56"/>
      <c r="N300" s="56"/>
    </row>
    <row r="301" spans="1:14" s="45" customFormat="1" ht="9.75" customHeight="1" x14ac:dyDescent="0.25">
      <c r="A301" s="47"/>
      <c r="B301" s="403" t="s">
        <v>100</v>
      </c>
      <c r="C301" s="377"/>
      <c r="D301" s="377"/>
      <c r="I301" s="65">
        <f>I297+I298+I299-I300</f>
        <v>0</v>
      </c>
      <c r="J301" s="65">
        <f t="shared" ref="J301" si="189">J297+J298+J299-J300</f>
        <v>0</v>
      </c>
      <c r="K301" s="65">
        <f t="shared" ref="K301" si="190">K297+K298+K299-K300</f>
        <v>0</v>
      </c>
      <c r="L301" s="65">
        <f t="shared" ref="L301" si="191">L297+L298+L299-L300</f>
        <v>0</v>
      </c>
      <c r="M301" s="65">
        <f t="shared" ref="M301" si="192">M297+M298+M299-M300</f>
        <v>0</v>
      </c>
      <c r="N301" s="65">
        <f t="shared" ref="N301" si="193">N297+N298+N299-N300</f>
        <v>0</v>
      </c>
    </row>
    <row r="302" spans="1:14" s="45" customFormat="1" ht="9.75" customHeight="1" x14ac:dyDescent="0.2">
      <c r="A302" s="47"/>
      <c r="C302" s="46"/>
      <c r="D302" s="47"/>
      <c r="I302" s="65"/>
      <c r="J302" s="65"/>
      <c r="K302" s="65"/>
      <c r="L302" s="65"/>
      <c r="M302" s="65"/>
      <c r="N302" s="65"/>
    </row>
    <row r="303" spans="1:14" s="45" customFormat="1" ht="9.75" customHeight="1" x14ac:dyDescent="0.25">
      <c r="A303" s="47"/>
      <c r="B303" s="403" t="s">
        <v>101</v>
      </c>
      <c r="C303" s="377"/>
      <c r="D303" s="377"/>
      <c r="I303" s="65">
        <f t="shared" ref="I303:N303" si="194">I295-I301</f>
        <v>0</v>
      </c>
      <c r="J303" s="65">
        <f t="shared" si="194"/>
        <v>0</v>
      </c>
      <c r="K303" s="65">
        <f t="shared" si="194"/>
        <v>0</v>
      </c>
      <c r="L303" s="65">
        <f t="shared" si="194"/>
        <v>0</v>
      </c>
      <c r="M303" s="65">
        <f t="shared" si="194"/>
        <v>0</v>
      </c>
      <c r="N303" s="65">
        <f t="shared" si="194"/>
        <v>0</v>
      </c>
    </row>
    <row r="304" spans="1:14" s="45" customFormat="1" ht="9.75" customHeight="1" x14ac:dyDescent="0.2">
      <c r="A304" s="47"/>
      <c r="C304" s="46"/>
      <c r="D304" s="47"/>
    </row>
    <row r="305" spans="1:14" s="45" customFormat="1" ht="9.75" customHeight="1" x14ac:dyDescent="0.2">
      <c r="A305" s="92" t="str">
        <f>A27</f>
        <v>14XXX.14</v>
      </c>
      <c r="B305" s="66" t="str">
        <f>B27</f>
        <v>Objekt 19</v>
      </c>
      <c r="C305" s="46"/>
      <c r="D305" s="47"/>
      <c r="I305" s="65"/>
      <c r="J305" s="65"/>
      <c r="K305" s="65"/>
      <c r="L305" s="65"/>
      <c r="M305" s="65"/>
      <c r="N305" s="65"/>
    </row>
    <row r="306" spans="1:14" s="45" customFormat="1" ht="9.75" customHeight="1" x14ac:dyDescent="0.2">
      <c r="A306" s="47"/>
      <c r="B306" s="403" t="s">
        <v>269</v>
      </c>
      <c r="C306" s="403"/>
      <c r="D306" s="403"/>
      <c r="I306" s="56"/>
      <c r="J306" s="65">
        <f>I309</f>
        <v>0</v>
      </c>
      <c r="K306" s="65">
        <f t="shared" ref="K306:N306" si="195">J309</f>
        <v>0</v>
      </c>
      <c r="L306" s="65">
        <f t="shared" si="195"/>
        <v>0</v>
      </c>
      <c r="M306" s="65">
        <f t="shared" si="195"/>
        <v>0</v>
      </c>
      <c r="N306" s="65">
        <f t="shared" si="195"/>
        <v>0</v>
      </c>
    </row>
    <row r="307" spans="1:14" s="45" customFormat="1" ht="9.75" customHeight="1" x14ac:dyDescent="0.2">
      <c r="A307" s="47"/>
      <c r="B307" s="403" t="s">
        <v>96</v>
      </c>
      <c r="C307" s="403"/>
      <c r="D307" s="47"/>
      <c r="I307" s="65">
        <f t="shared" ref="I307:N307" si="196">I27</f>
        <v>0</v>
      </c>
      <c r="J307" s="65">
        <f t="shared" si="196"/>
        <v>0</v>
      </c>
      <c r="K307" s="65">
        <f t="shared" si="196"/>
        <v>0</v>
      </c>
      <c r="L307" s="65">
        <f t="shared" si="196"/>
        <v>0</v>
      </c>
      <c r="M307" s="65">
        <f t="shared" si="196"/>
        <v>0</v>
      </c>
      <c r="N307" s="65">
        <f t="shared" si="196"/>
        <v>0</v>
      </c>
    </row>
    <row r="308" spans="1:14" s="45" customFormat="1" ht="9.75" customHeight="1" x14ac:dyDescent="0.25">
      <c r="A308" s="47"/>
      <c r="B308" s="67" t="s">
        <v>99</v>
      </c>
      <c r="C308" s="68"/>
      <c r="D308" s="47"/>
      <c r="I308" s="65">
        <f>I314</f>
        <v>0</v>
      </c>
      <c r="J308" s="65">
        <f t="shared" ref="J308:N308" si="197">J314</f>
        <v>0</v>
      </c>
      <c r="K308" s="65">
        <f t="shared" si="197"/>
        <v>0</v>
      </c>
      <c r="L308" s="65">
        <f t="shared" si="197"/>
        <v>0</v>
      </c>
      <c r="M308" s="65">
        <f t="shared" si="197"/>
        <v>0</v>
      </c>
      <c r="N308" s="65">
        <f t="shared" si="197"/>
        <v>0</v>
      </c>
    </row>
    <row r="309" spans="1:14" s="45" customFormat="1" ht="9.75" customHeight="1" x14ac:dyDescent="0.2">
      <c r="A309" s="47"/>
      <c r="B309" s="403" t="s">
        <v>97</v>
      </c>
      <c r="C309" s="403"/>
      <c r="D309" s="47"/>
      <c r="I309" s="65">
        <f>SUM(I306:I308)</f>
        <v>0</v>
      </c>
      <c r="J309" s="65">
        <f t="shared" ref="J309:N309" si="198">SUM(J306:J308)</f>
        <v>0</v>
      </c>
      <c r="K309" s="65">
        <f t="shared" si="198"/>
        <v>0</v>
      </c>
      <c r="L309" s="65">
        <f t="shared" si="198"/>
        <v>0</v>
      </c>
      <c r="M309" s="65">
        <f t="shared" si="198"/>
        <v>0</v>
      </c>
      <c r="N309" s="65">
        <f t="shared" si="198"/>
        <v>0</v>
      </c>
    </row>
    <row r="310" spans="1:14" s="45" customFormat="1" ht="9.75" customHeight="1" x14ac:dyDescent="0.25">
      <c r="A310" s="47"/>
      <c r="B310" s="67"/>
      <c r="C310" s="68"/>
      <c r="D310" s="47"/>
      <c r="I310" s="65"/>
      <c r="J310" s="65"/>
      <c r="K310" s="65"/>
      <c r="L310" s="65"/>
      <c r="M310" s="65"/>
      <c r="N310" s="65"/>
    </row>
    <row r="311" spans="1:14" s="45" customFormat="1" ht="9.75" customHeight="1" x14ac:dyDescent="0.2">
      <c r="A311" s="47"/>
      <c r="B311" s="403" t="s">
        <v>98</v>
      </c>
      <c r="C311" s="403"/>
      <c r="D311" s="403"/>
      <c r="I311" s="56"/>
      <c r="J311" s="65">
        <f>I315</f>
        <v>0</v>
      </c>
      <c r="K311" s="65">
        <f t="shared" ref="K311:N311" si="199">J315</f>
        <v>0</v>
      </c>
      <c r="L311" s="65">
        <f t="shared" si="199"/>
        <v>0</v>
      </c>
      <c r="M311" s="65">
        <f t="shared" si="199"/>
        <v>0</v>
      </c>
      <c r="N311" s="65">
        <f t="shared" si="199"/>
        <v>0</v>
      </c>
    </row>
    <row r="312" spans="1:14" s="45" customFormat="1" ht="9.75" customHeight="1" x14ac:dyDescent="0.25">
      <c r="A312" s="47"/>
      <c r="B312" s="403" t="s">
        <v>203</v>
      </c>
      <c r="C312" s="377"/>
      <c r="D312" s="366"/>
      <c r="I312" s="65">
        <f>IF(AND($F$27&gt;$I$6),0,IF(AND($F$27&lt;=$I$6,I309-I311&gt;$C$27*$H$27),$C$27*$H$27,IF(AND(I309-I311&lt;=$C$27*$H$27),I309-I311,IF(AND($C$27&lt;=0),0))))</f>
        <v>0</v>
      </c>
      <c r="J312" s="65">
        <f>IF(AND($F$27&gt;$J$6),0,IF(AND($F$27&lt;=$J$6,J309-J311&gt;$C$27*$H$27),$C$27*$H$27,IF(AND(J309-J311&lt;=$C$27*$H$27),J309-J311,IF(AND($C$27&lt;=0),0))))</f>
        <v>0</v>
      </c>
      <c r="K312" s="65">
        <f>IF(AND($F$27&gt;$K$6),0,IF(AND($F$27&lt;=$K$6,K309-K311&gt;$C$27*$H$27),$C$27*$H$27,IF(AND(K309-K311&lt;=$C$27*$H$27),K309-K311,IF(AND($C$27&lt;=0),0))))</f>
        <v>0</v>
      </c>
      <c r="L312" s="65">
        <f>IF(AND($F$27&gt;$L$6),0,IF(AND($F$27&lt;=$L$6,L309-L311&gt;$C$27*$H$27),$C$27*$H$27,IF(AND(L309-L311&lt;=$C$27*$H$27),L309-L311,IF(AND($C$27&lt;=0),0))))</f>
        <v>0</v>
      </c>
      <c r="M312" s="65">
        <f>IF(AND($F$27&gt;$M$6),0,IF(AND($F$27&lt;=$M$6,M309-M311&gt;$C$27*$H$27),$C$27*$H$27,IF(AND(M309-M311&lt;=$C$27*$H$27),M309-M311,IF(AND($C$27&lt;=0),0))))</f>
        <v>0</v>
      </c>
      <c r="N312" s="65">
        <f>IF(AND($F$27&gt;$N$6),0,IF(AND($F$27&lt;=$N$6,N309-N311&gt;$C$27*$H$27),$C$27*$H$27,IF(AND(N309-N311&lt;=$C$27*$H$27),N309-N311,IF(AND($C$27&lt;=0),0))))</f>
        <v>0</v>
      </c>
    </row>
    <row r="313" spans="1:14" s="45" customFormat="1" ht="9.75" customHeight="1" x14ac:dyDescent="0.25">
      <c r="A313" s="47"/>
      <c r="B313" s="403" t="s">
        <v>204</v>
      </c>
      <c r="C313" s="377"/>
      <c r="D313" s="366"/>
      <c r="I313" s="56"/>
      <c r="J313" s="56"/>
      <c r="K313" s="56"/>
      <c r="L313" s="56"/>
      <c r="M313" s="56"/>
      <c r="N313" s="56"/>
    </row>
    <row r="314" spans="1:14" s="45" customFormat="1" ht="9.75" customHeight="1" x14ac:dyDescent="0.25">
      <c r="A314" s="47"/>
      <c r="B314" s="67" t="s">
        <v>99</v>
      </c>
      <c r="C314" s="68"/>
      <c r="D314" s="68"/>
      <c r="I314" s="56"/>
      <c r="J314" s="56"/>
      <c r="K314" s="56"/>
      <c r="L314" s="56"/>
      <c r="M314" s="56"/>
      <c r="N314" s="56"/>
    </row>
    <row r="315" spans="1:14" s="45" customFormat="1" ht="9.75" customHeight="1" x14ac:dyDescent="0.2">
      <c r="A315" s="47"/>
      <c r="B315" s="403" t="s">
        <v>100</v>
      </c>
      <c r="C315" s="403"/>
      <c r="D315" s="403"/>
      <c r="I315" s="65">
        <f>I311+I312+I313-I314</f>
        <v>0</v>
      </c>
      <c r="J315" s="65">
        <f t="shared" ref="J315" si="200">J311+J312+J313-J314</f>
        <v>0</v>
      </c>
      <c r="K315" s="65">
        <f t="shared" ref="K315" si="201">K311+K312+K313-K314</f>
        <v>0</v>
      </c>
      <c r="L315" s="65">
        <f t="shared" ref="L315" si="202">L311+L312+L313-L314</f>
        <v>0</v>
      </c>
      <c r="M315" s="65">
        <f t="shared" ref="M315" si="203">M311+M312+M313-M314</f>
        <v>0</v>
      </c>
      <c r="N315" s="65">
        <f t="shared" ref="N315" si="204">N311+N312+N313-N314</f>
        <v>0</v>
      </c>
    </row>
    <row r="316" spans="1:14" s="45" customFormat="1" ht="9.75" customHeight="1" x14ac:dyDescent="0.2">
      <c r="A316" s="47"/>
      <c r="C316" s="46"/>
      <c r="D316" s="47"/>
      <c r="I316" s="65"/>
      <c r="J316" s="65"/>
      <c r="K316" s="65"/>
      <c r="L316" s="65"/>
      <c r="M316" s="65"/>
      <c r="N316" s="65"/>
    </row>
    <row r="317" spans="1:14" s="45" customFormat="1" ht="9.75" customHeight="1" x14ac:dyDescent="0.2">
      <c r="A317" s="47"/>
      <c r="B317" s="403" t="s">
        <v>101</v>
      </c>
      <c r="C317" s="403"/>
      <c r="D317" s="403"/>
      <c r="I317" s="65">
        <f t="shared" ref="I317:N317" si="205">I309-I315</f>
        <v>0</v>
      </c>
      <c r="J317" s="65">
        <f t="shared" si="205"/>
        <v>0</v>
      </c>
      <c r="K317" s="65">
        <f t="shared" si="205"/>
        <v>0</v>
      </c>
      <c r="L317" s="65">
        <f t="shared" si="205"/>
        <v>0</v>
      </c>
      <c r="M317" s="65">
        <f t="shared" si="205"/>
        <v>0</v>
      </c>
      <c r="N317" s="65">
        <f t="shared" si="205"/>
        <v>0</v>
      </c>
    </row>
    <row r="318" spans="1:14" s="45" customFormat="1" ht="9.75" customHeight="1" x14ac:dyDescent="0.2">
      <c r="A318" s="47"/>
      <c r="C318" s="46"/>
      <c r="D318" s="47"/>
    </row>
    <row r="319" spans="1:14" s="45" customFormat="1" ht="9.75" customHeight="1" x14ac:dyDescent="0.2">
      <c r="A319" s="92" t="str">
        <f>A28</f>
        <v>14XXX.15</v>
      </c>
      <c r="B319" s="66" t="str">
        <f>B28</f>
        <v>Objekt 20</v>
      </c>
      <c r="C319" s="46"/>
      <c r="D319" s="47"/>
      <c r="I319" s="65"/>
      <c r="J319" s="65"/>
      <c r="K319" s="65"/>
      <c r="L319" s="65"/>
      <c r="M319" s="65"/>
      <c r="N319" s="65"/>
    </row>
    <row r="320" spans="1:14" s="45" customFormat="1" ht="9.75" customHeight="1" x14ac:dyDescent="0.25">
      <c r="A320" s="47"/>
      <c r="B320" s="403" t="s">
        <v>269</v>
      </c>
      <c r="C320" s="377"/>
      <c r="D320" s="377"/>
      <c r="I320" s="56"/>
      <c r="J320" s="65">
        <f>I323</f>
        <v>0</v>
      </c>
      <c r="K320" s="65">
        <f t="shared" ref="K320:N320" si="206">J323</f>
        <v>0</v>
      </c>
      <c r="L320" s="65">
        <f t="shared" si="206"/>
        <v>0</v>
      </c>
      <c r="M320" s="65">
        <f t="shared" si="206"/>
        <v>0</v>
      </c>
      <c r="N320" s="65">
        <f t="shared" si="206"/>
        <v>0</v>
      </c>
    </row>
    <row r="321" spans="1:14" s="45" customFormat="1" ht="9.75" customHeight="1" x14ac:dyDescent="0.25">
      <c r="A321" s="47"/>
      <c r="B321" s="403" t="s">
        <v>96</v>
      </c>
      <c r="C321" s="377"/>
      <c r="D321" s="47"/>
      <c r="I321" s="65">
        <f t="shared" ref="I321:N321" si="207">I28</f>
        <v>0</v>
      </c>
      <c r="J321" s="65">
        <f t="shared" si="207"/>
        <v>0</v>
      </c>
      <c r="K321" s="65">
        <f t="shared" si="207"/>
        <v>0</v>
      </c>
      <c r="L321" s="65">
        <f t="shared" si="207"/>
        <v>0</v>
      </c>
      <c r="M321" s="65">
        <f t="shared" si="207"/>
        <v>0</v>
      </c>
      <c r="N321" s="65">
        <f t="shared" si="207"/>
        <v>0</v>
      </c>
    </row>
    <row r="322" spans="1:14" s="45" customFormat="1" ht="9.75" customHeight="1" x14ac:dyDescent="0.25">
      <c r="A322" s="47"/>
      <c r="B322" s="67" t="s">
        <v>99</v>
      </c>
      <c r="C322" s="68"/>
      <c r="D322" s="47"/>
      <c r="I322" s="65">
        <f>I328</f>
        <v>0</v>
      </c>
      <c r="J322" s="65">
        <f t="shared" ref="J322:N322" si="208">J328</f>
        <v>0</v>
      </c>
      <c r="K322" s="65">
        <f t="shared" si="208"/>
        <v>0</v>
      </c>
      <c r="L322" s="65">
        <f t="shared" si="208"/>
        <v>0</v>
      </c>
      <c r="M322" s="65">
        <f t="shared" si="208"/>
        <v>0</v>
      </c>
      <c r="N322" s="65">
        <f t="shared" si="208"/>
        <v>0</v>
      </c>
    </row>
    <row r="323" spans="1:14" s="45" customFormat="1" ht="9.75" customHeight="1" x14ac:dyDescent="0.25">
      <c r="A323" s="47"/>
      <c r="B323" s="403" t="s">
        <v>97</v>
      </c>
      <c r="C323" s="377"/>
      <c r="D323" s="47"/>
      <c r="I323" s="65">
        <f>SUM(I320:I322)</f>
        <v>0</v>
      </c>
      <c r="J323" s="65">
        <f t="shared" ref="J323:N323" si="209">SUM(J320:J322)</f>
        <v>0</v>
      </c>
      <c r="K323" s="65">
        <f t="shared" si="209"/>
        <v>0</v>
      </c>
      <c r="L323" s="65">
        <f t="shared" si="209"/>
        <v>0</v>
      </c>
      <c r="M323" s="65">
        <f t="shared" si="209"/>
        <v>0</v>
      </c>
      <c r="N323" s="65">
        <f t="shared" si="209"/>
        <v>0</v>
      </c>
    </row>
    <row r="324" spans="1:14" s="45" customFormat="1" ht="9.75" customHeight="1" x14ac:dyDescent="0.25">
      <c r="A324" s="47"/>
      <c r="B324" s="67"/>
      <c r="C324" s="68"/>
      <c r="D324" s="47"/>
      <c r="I324" s="65"/>
      <c r="J324" s="65"/>
      <c r="K324" s="65"/>
      <c r="L324" s="65"/>
      <c r="M324" s="65"/>
      <c r="N324" s="65"/>
    </row>
    <row r="325" spans="1:14" s="45" customFormat="1" ht="9.75" customHeight="1" x14ac:dyDescent="0.25">
      <c r="A325" s="47"/>
      <c r="B325" s="403" t="s">
        <v>98</v>
      </c>
      <c r="C325" s="377"/>
      <c r="D325" s="377"/>
      <c r="I325" s="56"/>
      <c r="J325" s="65">
        <f>I329</f>
        <v>0</v>
      </c>
      <c r="K325" s="65">
        <f t="shared" ref="K325:N325" si="210">J329</f>
        <v>0</v>
      </c>
      <c r="L325" s="65">
        <f t="shared" si="210"/>
        <v>0</v>
      </c>
      <c r="M325" s="65">
        <f t="shared" si="210"/>
        <v>0</v>
      </c>
      <c r="N325" s="65">
        <f t="shared" si="210"/>
        <v>0</v>
      </c>
    </row>
    <row r="326" spans="1:14" s="45" customFormat="1" ht="9.75" customHeight="1" x14ac:dyDescent="0.25">
      <c r="A326" s="47"/>
      <c r="B326" s="403" t="s">
        <v>203</v>
      </c>
      <c r="C326" s="377"/>
      <c r="D326" s="366"/>
      <c r="I326" s="65">
        <f>IF(AND($F$28&gt;$I$6),0,IF(AND($F$28&lt;=$I$6,I323-I325&gt;$C$28*$H$28),$C$28*$H$28,IF(AND(I323-I325&lt;=$C$28*$H$28),I323-I325,IF(AND($C$28&lt;=0),0))))</f>
        <v>0</v>
      </c>
      <c r="J326" s="65">
        <f>IF(AND($F$28&gt;$J$6),0,IF(AND($F$28&lt;=$J$6,J323-J325&gt;$C$28*$H$28),$C$28*$H$28,IF(AND(J323-J325&lt;=$C$28*$H$28),J323-J325,IF(AND($C$28&lt;=0),0))))</f>
        <v>0</v>
      </c>
      <c r="K326" s="65">
        <f>IF(AND($F$28&gt;$K$6),0,IF(AND($F$28&lt;=$K$6,K323-K325&gt;$C$28*$H$28),$C$28*$H$28,IF(AND(K323-K325&lt;=$C$28*$H$28),K323-K325,IF(AND($C$28&lt;=0),0))))</f>
        <v>0</v>
      </c>
      <c r="L326" s="65">
        <f>IF(AND($F$28&gt;$L$6),0,IF(AND($F$28&lt;=$L$6,L323-L325&gt;$C$28*$H$28),$C$28*$H$28,IF(AND(L323-L325&lt;=$C$28*$H$28),L323-L325,IF(AND($C$28&lt;=0),0))))</f>
        <v>0</v>
      </c>
      <c r="M326" s="65">
        <f>IF(AND($F$28&gt;$M$6),0,IF(AND($F$28&lt;=$M$6,M323-M325&gt;$C$28*$H$28),$C$28*$H$28,IF(AND(M323-M325&lt;=$C$28*$H$28),M323-M325,IF(AND($C$28&lt;=0),0))))</f>
        <v>0</v>
      </c>
      <c r="N326" s="65">
        <f>IF(AND($F$28&gt;$N$6),0,IF(AND($F$28&lt;=$N$6,N323-N325&gt;$C$28*$H$28),$C$28*$H$28,IF(AND(N323-N325&lt;=$C$28*$H$28),N323-N325,IF(AND($C$28&lt;=0),0))))</f>
        <v>0</v>
      </c>
    </row>
    <row r="327" spans="1:14" s="45" customFormat="1" ht="9.75" customHeight="1" x14ac:dyDescent="0.25">
      <c r="A327" s="47"/>
      <c r="B327" s="403" t="s">
        <v>204</v>
      </c>
      <c r="C327" s="377"/>
      <c r="D327" s="366"/>
      <c r="I327" s="56"/>
      <c r="J327" s="56"/>
      <c r="K327" s="56"/>
      <c r="L327" s="56"/>
      <c r="M327" s="56"/>
      <c r="N327" s="56"/>
    </row>
    <row r="328" spans="1:14" s="45" customFormat="1" ht="9.75" customHeight="1" x14ac:dyDescent="0.25">
      <c r="A328" s="47"/>
      <c r="B328" s="67" t="s">
        <v>99</v>
      </c>
      <c r="C328" s="68"/>
      <c r="D328" s="68"/>
      <c r="I328" s="56"/>
      <c r="J328" s="56"/>
      <c r="K328" s="56"/>
      <c r="L328" s="56"/>
      <c r="M328" s="56"/>
      <c r="N328" s="56"/>
    </row>
    <row r="329" spans="1:14" s="45" customFormat="1" ht="9.75" customHeight="1" x14ac:dyDescent="0.25">
      <c r="A329" s="47"/>
      <c r="B329" s="403" t="s">
        <v>100</v>
      </c>
      <c r="C329" s="377"/>
      <c r="D329" s="377"/>
      <c r="I329" s="65">
        <f>I325+I326+I327-I328</f>
        <v>0</v>
      </c>
      <c r="J329" s="65">
        <f t="shared" ref="J329" si="211">J325+J326+J327-J328</f>
        <v>0</v>
      </c>
      <c r="K329" s="65">
        <f t="shared" ref="K329" si="212">K325+K326+K327-K328</f>
        <v>0</v>
      </c>
      <c r="L329" s="65">
        <f t="shared" ref="L329" si="213">L325+L326+L327-L328</f>
        <v>0</v>
      </c>
      <c r="M329" s="65">
        <f t="shared" ref="M329" si="214">M325+M326+M327-M328</f>
        <v>0</v>
      </c>
      <c r="N329" s="65">
        <f t="shared" ref="N329" si="215">N325+N326+N327-N328</f>
        <v>0</v>
      </c>
    </row>
    <row r="330" spans="1:14" s="45" customFormat="1" ht="9.75" customHeight="1" x14ac:dyDescent="0.2">
      <c r="A330" s="47"/>
      <c r="C330" s="46"/>
      <c r="D330" s="47"/>
      <c r="I330" s="65"/>
      <c r="J330" s="65"/>
      <c r="K330" s="65"/>
      <c r="L330" s="65"/>
      <c r="M330" s="65"/>
      <c r="N330" s="65"/>
    </row>
    <row r="331" spans="1:14" s="45" customFormat="1" ht="9.75" customHeight="1" x14ac:dyDescent="0.25">
      <c r="A331" s="47"/>
      <c r="B331" s="403" t="s">
        <v>101</v>
      </c>
      <c r="C331" s="377"/>
      <c r="D331" s="377"/>
      <c r="I331" s="65">
        <f t="shared" ref="I331:N331" si="216">I323-I329</f>
        <v>0</v>
      </c>
      <c r="J331" s="65">
        <f t="shared" si="216"/>
        <v>0</v>
      </c>
      <c r="K331" s="65">
        <f t="shared" si="216"/>
        <v>0</v>
      </c>
      <c r="L331" s="65">
        <f t="shared" si="216"/>
        <v>0</v>
      </c>
      <c r="M331" s="65">
        <f t="shared" si="216"/>
        <v>0</v>
      </c>
      <c r="N331" s="65">
        <f t="shared" si="216"/>
        <v>0</v>
      </c>
    </row>
    <row r="332" spans="1:14" s="45" customFormat="1" ht="9.75" customHeight="1" x14ac:dyDescent="0.2">
      <c r="A332" s="47"/>
      <c r="C332" s="46"/>
      <c r="D332" s="47"/>
    </row>
    <row r="333" spans="1:14" s="45" customFormat="1" ht="9.75" customHeight="1" x14ac:dyDescent="0.2">
      <c r="A333" s="92" t="str">
        <f>A29</f>
        <v>14XXX.16</v>
      </c>
      <c r="B333" s="66" t="str">
        <f>B29</f>
        <v>Objekt 21</v>
      </c>
      <c r="C333" s="46"/>
      <c r="D333" s="47"/>
      <c r="I333" s="65"/>
      <c r="J333" s="65"/>
      <c r="K333" s="65"/>
      <c r="L333" s="65"/>
      <c r="M333" s="65"/>
      <c r="N333" s="65"/>
    </row>
    <row r="334" spans="1:14" s="45" customFormat="1" ht="9.75" customHeight="1" x14ac:dyDescent="0.25">
      <c r="A334" s="47"/>
      <c r="B334" s="403" t="s">
        <v>269</v>
      </c>
      <c r="C334" s="377"/>
      <c r="D334" s="377"/>
      <c r="I334" s="56"/>
      <c r="J334" s="65">
        <f>I337</f>
        <v>0</v>
      </c>
      <c r="K334" s="65">
        <f t="shared" ref="K334:N334" si="217">J337</f>
        <v>0</v>
      </c>
      <c r="L334" s="65">
        <f t="shared" si="217"/>
        <v>0</v>
      </c>
      <c r="M334" s="65">
        <f t="shared" si="217"/>
        <v>0</v>
      </c>
      <c r="N334" s="65">
        <f t="shared" si="217"/>
        <v>0</v>
      </c>
    </row>
    <row r="335" spans="1:14" s="45" customFormat="1" ht="9.75" customHeight="1" x14ac:dyDescent="0.25">
      <c r="A335" s="47"/>
      <c r="B335" s="403" t="s">
        <v>96</v>
      </c>
      <c r="C335" s="377"/>
      <c r="D335" s="47"/>
      <c r="I335" s="65">
        <f t="shared" ref="I335:N335" si="218">I29</f>
        <v>0</v>
      </c>
      <c r="J335" s="65">
        <f t="shared" si="218"/>
        <v>0</v>
      </c>
      <c r="K335" s="65">
        <f t="shared" si="218"/>
        <v>0</v>
      </c>
      <c r="L335" s="65">
        <f t="shared" si="218"/>
        <v>0</v>
      </c>
      <c r="M335" s="65">
        <f t="shared" si="218"/>
        <v>0</v>
      </c>
      <c r="N335" s="65">
        <f t="shared" si="218"/>
        <v>0</v>
      </c>
    </row>
    <row r="336" spans="1:14" s="45" customFormat="1" ht="9.75" customHeight="1" x14ac:dyDescent="0.25">
      <c r="A336" s="47"/>
      <c r="B336" s="67" t="s">
        <v>99</v>
      </c>
      <c r="C336" s="68"/>
      <c r="D336" s="47"/>
      <c r="I336" s="65">
        <f>I342</f>
        <v>0</v>
      </c>
      <c r="J336" s="65">
        <f t="shared" ref="J336:N336" si="219">J342</f>
        <v>0</v>
      </c>
      <c r="K336" s="65">
        <f t="shared" si="219"/>
        <v>0</v>
      </c>
      <c r="L336" s="65">
        <f t="shared" si="219"/>
        <v>0</v>
      </c>
      <c r="M336" s="65">
        <f t="shared" si="219"/>
        <v>0</v>
      </c>
      <c r="N336" s="65">
        <f t="shared" si="219"/>
        <v>0</v>
      </c>
    </row>
    <row r="337" spans="1:14" s="45" customFormat="1" ht="9.75" customHeight="1" x14ac:dyDescent="0.25">
      <c r="A337" s="47"/>
      <c r="B337" s="403" t="s">
        <v>97</v>
      </c>
      <c r="C337" s="377"/>
      <c r="D337" s="47"/>
      <c r="I337" s="65">
        <f>SUM(I334:I336)</f>
        <v>0</v>
      </c>
      <c r="J337" s="65">
        <f t="shared" ref="J337:N337" si="220">SUM(J334:J336)</f>
        <v>0</v>
      </c>
      <c r="K337" s="65">
        <f t="shared" si="220"/>
        <v>0</v>
      </c>
      <c r="L337" s="65">
        <f t="shared" si="220"/>
        <v>0</v>
      </c>
      <c r="M337" s="65">
        <f t="shared" si="220"/>
        <v>0</v>
      </c>
      <c r="N337" s="65">
        <f t="shared" si="220"/>
        <v>0</v>
      </c>
    </row>
    <row r="338" spans="1:14" s="45" customFormat="1" ht="9.75" customHeight="1" x14ac:dyDescent="0.25">
      <c r="A338" s="47"/>
      <c r="B338" s="67"/>
      <c r="C338" s="68"/>
      <c r="D338" s="47"/>
      <c r="I338" s="65"/>
      <c r="J338" s="65"/>
      <c r="K338" s="65"/>
      <c r="L338" s="65"/>
      <c r="M338" s="65"/>
      <c r="N338" s="65"/>
    </row>
    <row r="339" spans="1:14" s="45" customFormat="1" ht="9.75" customHeight="1" x14ac:dyDescent="0.25">
      <c r="A339" s="47"/>
      <c r="B339" s="403" t="s">
        <v>98</v>
      </c>
      <c r="C339" s="377"/>
      <c r="D339" s="377"/>
      <c r="I339" s="56"/>
      <c r="J339" s="65">
        <f>I343</f>
        <v>0</v>
      </c>
      <c r="K339" s="65">
        <f t="shared" ref="K339:N339" si="221">J343</f>
        <v>0</v>
      </c>
      <c r="L339" s="65">
        <f t="shared" si="221"/>
        <v>0</v>
      </c>
      <c r="M339" s="65">
        <f t="shared" si="221"/>
        <v>0</v>
      </c>
      <c r="N339" s="65">
        <f t="shared" si="221"/>
        <v>0</v>
      </c>
    </row>
    <row r="340" spans="1:14" s="45" customFormat="1" ht="9.75" customHeight="1" x14ac:dyDescent="0.25">
      <c r="A340" s="47"/>
      <c r="B340" s="403" t="s">
        <v>203</v>
      </c>
      <c r="C340" s="377"/>
      <c r="D340" s="366"/>
      <c r="I340" s="65">
        <f>IF(AND($F$29&gt;$I$6),0,IF(AND($F$29&lt;=$I$6,I337-I339&gt;$C$29*$H$29),$C$29*$H$29,IF(AND(I337-I339&lt;=$C$29*$H$29),I337-I339,IF(AND($C$29&lt;=0),0))))</f>
        <v>0</v>
      </c>
      <c r="J340" s="65">
        <f>IF(AND($F$29&gt;$J$6),0,IF(AND($F$29&lt;=$J$6,J337-J339&gt;$C$29*$H$29),$C$29*$H$29,IF(AND(J337-J339&lt;=$C$29*$H$29),J337-J339,IF(AND($C$29&lt;=0),0))))</f>
        <v>0</v>
      </c>
      <c r="K340" s="65">
        <f>IF(AND($F$29&gt;$K$6),0,IF(AND($F$29&lt;=$K$6,K337-K339&gt;$C$29*$H$29),$C$29*$H$29,IF(AND(K337-K339&lt;=$C$29*$H$29),K337-K339,IF(AND($C$29&lt;=0),0))))</f>
        <v>0</v>
      </c>
      <c r="L340" s="65">
        <f>IF(AND($F$29&gt;$L$6),0,IF(AND($F$29&lt;=$L$6,L337-L339&gt;$C$29*$H$29),$C$29*$H$29,IF(AND(L337-L339&lt;=$C$29*$H$29),L337-L339,IF(AND($C$29&lt;=0),0))))</f>
        <v>0</v>
      </c>
      <c r="M340" s="65">
        <f>IF(AND($F$29&gt;$M$6),0,IF(AND($F$29&lt;=$M$6,M337-M339&gt;$C$29*$H$29),$C$29*$H$29,IF(AND(M337-M339&lt;=$C$29*$H$29),M337-M339,IF(AND($C$29&lt;=0),0))))</f>
        <v>0</v>
      </c>
      <c r="N340" s="65">
        <f>IF(AND($F$29&gt;$N$6),0,IF(AND($F$29&lt;=$N$6,N337-N339&gt;$C$29*$H$29),$C$29*$H$29,IF(AND(N337-N339&lt;=$C$29*$H$29),N337-N339,IF(AND($C$29&lt;=0),0))))</f>
        <v>0</v>
      </c>
    </row>
    <row r="341" spans="1:14" s="45" customFormat="1" ht="9.75" customHeight="1" x14ac:dyDescent="0.25">
      <c r="A341" s="47"/>
      <c r="B341" s="403" t="s">
        <v>204</v>
      </c>
      <c r="C341" s="377"/>
      <c r="D341" s="366"/>
      <c r="I341" s="56"/>
      <c r="J341" s="56"/>
      <c r="K341" s="56"/>
      <c r="L341" s="56"/>
      <c r="M341" s="56"/>
      <c r="N341" s="56"/>
    </row>
    <row r="342" spans="1:14" s="45" customFormat="1" ht="9.75" customHeight="1" x14ac:dyDescent="0.25">
      <c r="A342" s="47"/>
      <c r="B342" s="67" t="s">
        <v>99</v>
      </c>
      <c r="C342" s="68"/>
      <c r="D342" s="68"/>
      <c r="I342" s="56"/>
      <c r="J342" s="56"/>
      <c r="K342" s="56"/>
      <c r="L342" s="56"/>
      <c r="M342" s="56"/>
      <c r="N342" s="56"/>
    </row>
    <row r="343" spans="1:14" s="45" customFormat="1" ht="9.75" customHeight="1" x14ac:dyDescent="0.25">
      <c r="A343" s="47"/>
      <c r="B343" s="403" t="s">
        <v>100</v>
      </c>
      <c r="C343" s="377"/>
      <c r="D343" s="377"/>
      <c r="I343" s="65">
        <f>I339+I340+I341-I342</f>
        <v>0</v>
      </c>
      <c r="J343" s="65">
        <f t="shared" ref="J343" si="222">J339+J340+J341-J342</f>
        <v>0</v>
      </c>
      <c r="K343" s="65">
        <f t="shared" ref="K343" si="223">K339+K340+K341-K342</f>
        <v>0</v>
      </c>
      <c r="L343" s="65">
        <f t="shared" ref="L343" si="224">L339+L340+L341-L342</f>
        <v>0</v>
      </c>
      <c r="M343" s="65">
        <f t="shared" ref="M343" si="225">M339+M340+M341-M342</f>
        <v>0</v>
      </c>
      <c r="N343" s="65">
        <f t="shared" ref="N343" si="226">N339+N340+N341-N342</f>
        <v>0</v>
      </c>
    </row>
    <row r="344" spans="1:14" s="45" customFormat="1" ht="9.75" customHeight="1" x14ac:dyDescent="0.2">
      <c r="A344" s="47"/>
      <c r="C344" s="46"/>
      <c r="D344" s="47"/>
      <c r="I344" s="65"/>
      <c r="J344" s="65"/>
      <c r="K344" s="65"/>
      <c r="L344" s="65"/>
      <c r="M344" s="65"/>
      <c r="N344" s="65"/>
    </row>
    <row r="345" spans="1:14" s="45" customFormat="1" ht="9.75" customHeight="1" x14ac:dyDescent="0.25">
      <c r="A345" s="47"/>
      <c r="B345" s="403" t="s">
        <v>101</v>
      </c>
      <c r="C345" s="377"/>
      <c r="D345" s="377"/>
      <c r="I345" s="65">
        <f t="shared" ref="I345:N345" si="227">I337-I343</f>
        <v>0</v>
      </c>
      <c r="J345" s="65">
        <f t="shared" si="227"/>
        <v>0</v>
      </c>
      <c r="K345" s="65">
        <f t="shared" si="227"/>
        <v>0</v>
      </c>
      <c r="L345" s="65">
        <f t="shared" si="227"/>
        <v>0</v>
      </c>
      <c r="M345" s="65">
        <f t="shared" si="227"/>
        <v>0</v>
      </c>
      <c r="N345" s="65">
        <f t="shared" si="227"/>
        <v>0</v>
      </c>
    </row>
    <row r="346" spans="1:14" s="45" customFormat="1" ht="9.75" customHeight="1" x14ac:dyDescent="0.2">
      <c r="A346" s="47"/>
      <c r="C346" s="46"/>
      <c r="D346" s="47"/>
    </row>
    <row r="347" spans="1:14" s="45" customFormat="1" ht="9.75" customHeight="1" x14ac:dyDescent="0.2">
      <c r="A347" s="92" t="str">
        <f>A30</f>
        <v>14XXX.17</v>
      </c>
      <c r="B347" s="66" t="str">
        <f>B30</f>
        <v>Objekt 22</v>
      </c>
      <c r="C347" s="46"/>
      <c r="D347" s="47"/>
      <c r="I347" s="65"/>
      <c r="J347" s="65"/>
      <c r="K347" s="65"/>
      <c r="L347" s="65"/>
      <c r="M347" s="65"/>
      <c r="N347" s="65"/>
    </row>
    <row r="348" spans="1:14" s="45" customFormat="1" ht="9.75" customHeight="1" x14ac:dyDescent="0.25">
      <c r="A348" s="47"/>
      <c r="B348" s="403" t="s">
        <v>269</v>
      </c>
      <c r="C348" s="377"/>
      <c r="D348" s="377"/>
      <c r="I348" s="56"/>
      <c r="J348" s="65">
        <f>I351</f>
        <v>0</v>
      </c>
      <c r="K348" s="65">
        <f t="shared" ref="K348:N348" si="228">J351</f>
        <v>0</v>
      </c>
      <c r="L348" s="65">
        <f t="shared" si="228"/>
        <v>0</v>
      </c>
      <c r="M348" s="65">
        <f t="shared" si="228"/>
        <v>0</v>
      </c>
      <c r="N348" s="65">
        <f t="shared" si="228"/>
        <v>0</v>
      </c>
    </row>
    <row r="349" spans="1:14" s="45" customFormat="1" ht="9.75" customHeight="1" x14ac:dyDescent="0.25">
      <c r="A349" s="47"/>
      <c r="B349" s="403" t="s">
        <v>96</v>
      </c>
      <c r="C349" s="377"/>
      <c r="D349" s="47"/>
      <c r="I349" s="65">
        <f t="shared" ref="I349:N349" si="229">I30</f>
        <v>0</v>
      </c>
      <c r="J349" s="65">
        <f t="shared" si="229"/>
        <v>0</v>
      </c>
      <c r="K349" s="65">
        <f t="shared" si="229"/>
        <v>0</v>
      </c>
      <c r="L349" s="65">
        <f t="shared" si="229"/>
        <v>0</v>
      </c>
      <c r="M349" s="65">
        <f t="shared" si="229"/>
        <v>0</v>
      </c>
      <c r="N349" s="65">
        <f t="shared" si="229"/>
        <v>0</v>
      </c>
    </row>
    <row r="350" spans="1:14" s="45" customFormat="1" ht="9.75" customHeight="1" x14ac:dyDescent="0.25">
      <c r="A350" s="47"/>
      <c r="B350" s="67" t="s">
        <v>99</v>
      </c>
      <c r="C350" s="68"/>
      <c r="D350" s="47"/>
      <c r="I350" s="65">
        <f>I356</f>
        <v>0</v>
      </c>
      <c r="J350" s="65">
        <f t="shared" ref="J350:N350" si="230">J356</f>
        <v>0</v>
      </c>
      <c r="K350" s="65">
        <f t="shared" si="230"/>
        <v>0</v>
      </c>
      <c r="L350" s="65">
        <f t="shared" si="230"/>
        <v>0</v>
      </c>
      <c r="M350" s="65">
        <f t="shared" si="230"/>
        <v>0</v>
      </c>
      <c r="N350" s="65">
        <f t="shared" si="230"/>
        <v>0</v>
      </c>
    </row>
    <row r="351" spans="1:14" s="45" customFormat="1" ht="9.75" customHeight="1" x14ac:dyDescent="0.2">
      <c r="A351" s="47"/>
      <c r="B351" s="403" t="s">
        <v>97</v>
      </c>
      <c r="C351" s="403"/>
      <c r="D351" s="47"/>
      <c r="I351" s="65">
        <f>SUM(I348:I350)</f>
        <v>0</v>
      </c>
      <c r="J351" s="65">
        <f t="shared" ref="J351:N351" si="231">SUM(J348:J350)</f>
        <v>0</v>
      </c>
      <c r="K351" s="65">
        <f t="shared" si="231"/>
        <v>0</v>
      </c>
      <c r="L351" s="65">
        <f t="shared" si="231"/>
        <v>0</v>
      </c>
      <c r="M351" s="65">
        <f t="shared" si="231"/>
        <v>0</v>
      </c>
      <c r="N351" s="65">
        <f t="shared" si="231"/>
        <v>0</v>
      </c>
    </row>
    <row r="352" spans="1:14" s="45" customFormat="1" ht="9.75" customHeight="1" x14ac:dyDescent="0.25">
      <c r="A352" s="47"/>
      <c r="B352" s="67"/>
      <c r="C352" s="68"/>
      <c r="D352" s="47"/>
      <c r="I352" s="65"/>
      <c r="J352" s="65"/>
      <c r="K352" s="65"/>
      <c r="L352" s="65"/>
      <c r="M352" s="65"/>
      <c r="N352" s="65"/>
    </row>
    <row r="353" spans="1:14" s="45" customFormat="1" ht="9.75" customHeight="1" x14ac:dyDescent="0.25">
      <c r="A353" s="47"/>
      <c r="B353" s="403" t="s">
        <v>98</v>
      </c>
      <c r="C353" s="377"/>
      <c r="D353" s="377"/>
      <c r="I353" s="56"/>
      <c r="J353" s="65">
        <f>I357</f>
        <v>0</v>
      </c>
      <c r="K353" s="65">
        <f t="shared" ref="K353:N353" si="232">J357</f>
        <v>0</v>
      </c>
      <c r="L353" s="65">
        <f t="shared" si="232"/>
        <v>0</v>
      </c>
      <c r="M353" s="65">
        <f t="shared" si="232"/>
        <v>0</v>
      </c>
      <c r="N353" s="65">
        <f t="shared" si="232"/>
        <v>0</v>
      </c>
    </row>
    <row r="354" spans="1:14" s="45" customFormat="1" ht="9.75" customHeight="1" x14ac:dyDescent="0.25">
      <c r="A354" s="47"/>
      <c r="B354" s="403" t="s">
        <v>203</v>
      </c>
      <c r="C354" s="377"/>
      <c r="D354" s="366"/>
      <c r="I354" s="65">
        <f>IF(AND($F$30&gt;$I$6),0,IF(AND($F$30&lt;=$I$6,I351-I353&gt;$C$30*$H$30),$C$30*$H$30,IF(AND(I351-I353&lt;=$C$30*$H$30),I351-I353,IF(AND($C$30&lt;=0),0))))</f>
        <v>0</v>
      </c>
      <c r="J354" s="65">
        <f>IF(AND($F$30&gt;$J$6),0,IF(AND($F$30&lt;=$J$6,J351-J353&gt;$C$30*$H$30),$C$30*$H$30,IF(AND(J351-J353&lt;=$C$30*$H$30),J351-J353,IF(AND($C$30&lt;=0),0))))</f>
        <v>0</v>
      </c>
      <c r="K354" s="65">
        <f>IF(AND($F$30&gt;$K$6),0,IF(AND($F$30&lt;=$K$6,K351-K353&gt;$C$30*$H$30),$C$30*$H$30,IF(AND(K351-K353&lt;=$C$30*$H$30),K351-K353,IF(AND($C$30&lt;=0),0))))</f>
        <v>0</v>
      </c>
      <c r="L354" s="65">
        <f>IF(AND($F$30&gt;$L$6),0,IF(AND($F$30&lt;=$L$6,L351-L353&gt;$C$30*$H$30),$C$30*$H$30,IF(AND(L351-L353&lt;=$C$30*$H$30),L351-L353,IF(AND($C$30&lt;=0),0))))</f>
        <v>0</v>
      </c>
      <c r="M354" s="65">
        <f>IF(AND($F$30&gt;$M$6),0,IF(AND($F$30&lt;=$M$6,M351-M353&gt;$C$30*$H$30),$C$30*$H$30,IF(AND(M351-M353&lt;=$C$30*$H$30),M351-M353,IF(AND($C$30&lt;=0),0))))</f>
        <v>0</v>
      </c>
      <c r="N354" s="65">
        <f>IF(AND($F$30&gt;$N$6),0,IF(AND($F$30&lt;=$N$6,N351-N353&gt;$C$30*$H$30),$C$30*$H$30,IF(AND(N351-N353&lt;=$C$30*$H$30),N351-N353,IF(AND($C$30&lt;=0),0))))</f>
        <v>0</v>
      </c>
    </row>
    <row r="355" spans="1:14" s="45" customFormat="1" ht="9.75" customHeight="1" x14ac:dyDescent="0.25">
      <c r="A355" s="47"/>
      <c r="B355" s="403" t="s">
        <v>204</v>
      </c>
      <c r="C355" s="377"/>
      <c r="D355" s="366"/>
      <c r="I355" s="56"/>
      <c r="J355" s="56"/>
      <c r="K355" s="56"/>
      <c r="L355" s="56"/>
      <c r="M355" s="56"/>
      <c r="N355" s="56"/>
    </row>
    <row r="356" spans="1:14" s="45" customFormat="1" ht="9.75" customHeight="1" x14ac:dyDescent="0.25">
      <c r="A356" s="47"/>
      <c r="B356" s="67" t="s">
        <v>99</v>
      </c>
      <c r="C356" s="68"/>
      <c r="D356" s="68"/>
      <c r="I356" s="56"/>
      <c r="J356" s="56"/>
      <c r="K356" s="56"/>
      <c r="L356" s="56"/>
      <c r="M356" s="56"/>
      <c r="N356" s="56"/>
    </row>
    <row r="357" spans="1:14" s="45" customFormat="1" ht="9.75" customHeight="1" x14ac:dyDescent="0.25">
      <c r="A357" s="47"/>
      <c r="B357" s="403" t="s">
        <v>100</v>
      </c>
      <c r="C357" s="377"/>
      <c r="D357" s="377"/>
      <c r="I357" s="65">
        <f>I353+I354+I355-I356</f>
        <v>0</v>
      </c>
      <c r="J357" s="65">
        <f t="shared" ref="J357" si="233">J353+J354+J355-J356</f>
        <v>0</v>
      </c>
      <c r="K357" s="65">
        <f t="shared" ref="K357" si="234">K353+K354+K355-K356</f>
        <v>0</v>
      </c>
      <c r="L357" s="65">
        <f t="shared" ref="L357" si="235">L353+L354+L355-L356</f>
        <v>0</v>
      </c>
      <c r="M357" s="65">
        <f t="shared" ref="M357" si="236">M353+M354+M355-M356</f>
        <v>0</v>
      </c>
      <c r="N357" s="65">
        <f t="shared" ref="N357" si="237">N353+N354+N355-N356</f>
        <v>0</v>
      </c>
    </row>
    <row r="358" spans="1:14" s="45" customFormat="1" ht="9.75" customHeight="1" x14ac:dyDescent="0.2">
      <c r="A358" s="47"/>
      <c r="C358" s="46"/>
      <c r="D358" s="47"/>
      <c r="I358" s="65"/>
      <c r="J358" s="65"/>
      <c r="K358" s="65"/>
      <c r="L358" s="65"/>
      <c r="M358" s="65"/>
      <c r="N358" s="65"/>
    </row>
    <row r="359" spans="1:14" s="45" customFormat="1" ht="9.75" customHeight="1" x14ac:dyDescent="0.25">
      <c r="A359" s="47"/>
      <c r="B359" s="403" t="s">
        <v>101</v>
      </c>
      <c r="C359" s="377"/>
      <c r="D359" s="377"/>
      <c r="I359" s="65">
        <f t="shared" ref="I359:N359" si="238">I351-I357</f>
        <v>0</v>
      </c>
      <c r="J359" s="65">
        <f t="shared" si="238"/>
        <v>0</v>
      </c>
      <c r="K359" s="65">
        <f t="shared" si="238"/>
        <v>0</v>
      </c>
      <c r="L359" s="65">
        <f t="shared" si="238"/>
        <v>0</v>
      </c>
      <c r="M359" s="65">
        <f t="shared" si="238"/>
        <v>0</v>
      </c>
      <c r="N359" s="65">
        <f t="shared" si="238"/>
        <v>0</v>
      </c>
    </row>
    <row r="360" spans="1:14" s="45" customFormat="1" ht="9.75" customHeight="1" x14ac:dyDescent="0.2">
      <c r="A360" s="47"/>
      <c r="C360" s="46"/>
      <c r="D360" s="47"/>
    </row>
    <row r="361" spans="1:14" s="45" customFormat="1" ht="9.75" customHeight="1" x14ac:dyDescent="0.2">
      <c r="A361" s="92" t="str">
        <f>A31</f>
        <v>14XXX.18</v>
      </c>
      <c r="B361" s="66" t="str">
        <f>B31</f>
        <v>Objekt 23</v>
      </c>
      <c r="C361" s="46"/>
      <c r="D361" s="47"/>
      <c r="I361" s="65"/>
      <c r="J361" s="65"/>
      <c r="K361" s="65"/>
      <c r="L361" s="65"/>
      <c r="M361" s="65"/>
      <c r="N361" s="65"/>
    </row>
    <row r="362" spans="1:14" s="45" customFormat="1" ht="9.75" customHeight="1" x14ac:dyDescent="0.25">
      <c r="A362" s="47"/>
      <c r="B362" s="403" t="s">
        <v>269</v>
      </c>
      <c r="C362" s="377"/>
      <c r="D362" s="377"/>
      <c r="I362" s="56"/>
      <c r="J362" s="65">
        <f>I365</f>
        <v>0</v>
      </c>
      <c r="K362" s="65">
        <f t="shared" ref="K362:N362" si="239">J365</f>
        <v>0</v>
      </c>
      <c r="L362" s="65">
        <f t="shared" si="239"/>
        <v>0</v>
      </c>
      <c r="M362" s="65">
        <f t="shared" si="239"/>
        <v>0</v>
      </c>
      <c r="N362" s="65">
        <f t="shared" si="239"/>
        <v>0</v>
      </c>
    </row>
    <row r="363" spans="1:14" s="45" customFormat="1" ht="9.75" customHeight="1" x14ac:dyDescent="0.25">
      <c r="A363" s="47"/>
      <c r="B363" s="403" t="s">
        <v>96</v>
      </c>
      <c r="C363" s="377"/>
      <c r="D363" s="47"/>
      <c r="I363" s="65">
        <f t="shared" ref="I363:N363" si="240">I31</f>
        <v>0</v>
      </c>
      <c r="J363" s="65">
        <f t="shared" si="240"/>
        <v>0</v>
      </c>
      <c r="K363" s="65">
        <f t="shared" si="240"/>
        <v>0</v>
      </c>
      <c r="L363" s="65">
        <f t="shared" si="240"/>
        <v>0</v>
      </c>
      <c r="M363" s="65">
        <f t="shared" si="240"/>
        <v>0</v>
      </c>
      <c r="N363" s="65">
        <f t="shared" si="240"/>
        <v>0</v>
      </c>
    </row>
    <row r="364" spans="1:14" s="45" customFormat="1" ht="9.75" customHeight="1" x14ac:dyDescent="0.25">
      <c r="A364" s="47"/>
      <c r="B364" s="67" t="s">
        <v>99</v>
      </c>
      <c r="C364" s="68"/>
      <c r="D364" s="47"/>
      <c r="I364" s="65">
        <f>I370</f>
        <v>0</v>
      </c>
      <c r="J364" s="65">
        <f t="shared" ref="J364:N364" si="241">J370</f>
        <v>0</v>
      </c>
      <c r="K364" s="65">
        <f t="shared" si="241"/>
        <v>0</v>
      </c>
      <c r="L364" s="65">
        <f t="shared" si="241"/>
        <v>0</v>
      </c>
      <c r="M364" s="65">
        <f t="shared" si="241"/>
        <v>0</v>
      </c>
      <c r="N364" s="65">
        <f t="shared" si="241"/>
        <v>0</v>
      </c>
    </row>
    <row r="365" spans="1:14" s="45" customFormat="1" ht="9.75" customHeight="1" x14ac:dyDescent="0.25">
      <c r="A365" s="47"/>
      <c r="B365" s="403" t="s">
        <v>97</v>
      </c>
      <c r="C365" s="377"/>
      <c r="D365" s="47"/>
      <c r="I365" s="65">
        <f>SUM(I362:I364)</f>
        <v>0</v>
      </c>
      <c r="J365" s="65">
        <f t="shared" ref="J365:N365" si="242">SUM(J362:J364)</f>
        <v>0</v>
      </c>
      <c r="K365" s="65">
        <f t="shared" si="242"/>
        <v>0</v>
      </c>
      <c r="L365" s="65">
        <f t="shared" si="242"/>
        <v>0</v>
      </c>
      <c r="M365" s="65">
        <f t="shared" si="242"/>
        <v>0</v>
      </c>
      <c r="N365" s="65">
        <f t="shared" si="242"/>
        <v>0</v>
      </c>
    </row>
    <row r="366" spans="1:14" s="45" customFormat="1" ht="9.75" customHeight="1" x14ac:dyDescent="0.25">
      <c r="A366" s="47"/>
      <c r="B366" s="67"/>
      <c r="C366" s="68"/>
      <c r="D366" s="47"/>
      <c r="I366" s="65"/>
      <c r="J366" s="65"/>
      <c r="K366" s="65"/>
      <c r="L366" s="65"/>
      <c r="M366" s="65"/>
      <c r="N366" s="65"/>
    </row>
    <row r="367" spans="1:14" s="45" customFormat="1" ht="9.75" customHeight="1" x14ac:dyDescent="0.25">
      <c r="A367" s="47"/>
      <c r="B367" s="403" t="s">
        <v>98</v>
      </c>
      <c r="C367" s="377"/>
      <c r="D367" s="377"/>
      <c r="I367" s="56"/>
      <c r="J367" s="65">
        <f>I371</f>
        <v>0</v>
      </c>
      <c r="K367" s="65">
        <f t="shared" ref="K367:N367" si="243">J371</f>
        <v>0</v>
      </c>
      <c r="L367" s="65">
        <f t="shared" si="243"/>
        <v>0</v>
      </c>
      <c r="M367" s="65">
        <f t="shared" si="243"/>
        <v>0</v>
      </c>
      <c r="N367" s="65">
        <f t="shared" si="243"/>
        <v>0</v>
      </c>
    </row>
    <row r="368" spans="1:14" s="45" customFormat="1" ht="9.75" customHeight="1" x14ac:dyDescent="0.25">
      <c r="A368" s="47"/>
      <c r="B368" s="403" t="s">
        <v>203</v>
      </c>
      <c r="C368" s="377"/>
      <c r="D368" s="366"/>
      <c r="I368" s="65">
        <f>IF(AND($F$31&gt;$I$6),0,IF(AND($F$31&lt;=$I$6,I365-I367&gt;$C$31*$H$31),$C$31*$H$31,IF(AND(I365-I367&lt;=$C$31*$H$31),I365-I367,IF(AND($C$31&lt;=0),0))))</f>
        <v>0</v>
      </c>
      <c r="J368" s="65">
        <f>IF(AND($F$31&gt;$J$6),0,IF(AND($F$31&lt;=$J$6,J365-J367&gt;$C$31*$H$31),$C$31*$H$31,IF(AND(J365-J367&lt;=$C$31*$H$31),J365-J367,IF(AND($C$31&lt;=0),0))))</f>
        <v>0</v>
      </c>
      <c r="K368" s="65">
        <f>IF(AND($F$31&gt;$K$6),0,IF(AND($F$31&lt;=$K$6,K365-K367&gt;$C$31*$H$31),$C$31*$H$31,IF(AND(K365-K367&lt;=$C$31*$H$31),K365-K367,IF(AND($C$31&lt;=0),0))))</f>
        <v>0</v>
      </c>
      <c r="L368" s="65">
        <f>IF(AND($F$31&gt;$L$6),0,IF(AND($F$31&lt;=$L$6,L365-L367&gt;$C$31*$H$31),$C$31*$H$31,IF(AND(L365-L367&lt;=$C$31*$H$31),L365-L367,IF(AND($C$31&lt;=0),0))))</f>
        <v>0</v>
      </c>
      <c r="M368" s="65">
        <f>IF(AND($F$31&gt;$M$6),0,IF(AND($F$31&lt;=$M$6,M365-M367&gt;$C$31*$H$31),$C$31*$H$31,IF(AND(M365-M367&lt;=$C$31*$H$31),M365-M367,IF(AND($C$31&lt;=0),0))))</f>
        <v>0</v>
      </c>
      <c r="N368" s="65">
        <f>IF(AND($F$31&gt;$N$6),0,IF(AND($F$31&lt;=$N$6,N365-N367&gt;$C$31*$H$31),$C$31*$H$31,IF(AND(N365-N367&lt;=$C$31*$H$31),N365-N367,IF(AND($C$31&lt;=0),0))))</f>
        <v>0</v>
      </c>
    </row>
    <row r="369" spans="1:14" s="45" customFormat="1" ht="9.75" customHeight="1" x14ac:dyDescent="0.25">
      <c r="A369" s="47"/>
      <c r="B369" s="403" t="s">
        <v>204</v>
      </c>
      <c r="C369" s="377"/>
      <c r="D369" s="366"/>
      <c r="I369" s="56"/>
      <c r="J369" s="56"/>
      <c r="K369" s="56"/>
      <c r="L369" s="56"/>
      <c r="M369" s="56"/>
      <c r="N369" s="56"/>
    </row>
    <row r="370" spans="1:14" s="45" customFormat="1" ht="9.75" customHeight="1" x14ac:dyDescent="0.25">
      <c r="A370" s="47"/>
      <c r="B370" s="67" t="s">
        <v>99</v>
      </c>
      <c r="C370" s="68"/>
      <c r="D370" s="68"/>
      <c r="I370" s="56"/>
      <c r="J370" s="56"/>
      <c r="K370" s="56"/>
      <c r="L370" s="56"/>
      <c r="M370" s="56"/>
      <c r="N370" s="56"/>
    </row>
    <row r="371" spans="1:14" s="45" customFormat="1" ht="9.75" customHeight="1" x14ac:dyDescent="0.25">
      <c r="A371" s="47"/>
      <c r="B371" s="403" t="s">
        <v>100</v>
      </c>
      <c r="C371" s="377"/>
      <c r="D371" s="377"/>
      <c r="I371" s="65">
        <f>I367+I368+I369-I370</f>
        <v>0</v>
      </c>
      <c r="J371" s="65">
        <f t="shared" ref="J371" si="244">J367+J368+J369-J370</f>
        <v>0</v>
      </c>
      <c r="K371" s="65">
        <f t="shared" ref="K371" si="245">K367+K368+K369-K370</f>
        <v>0</v>
      </c>
      <c r="L371" s="65">
        <f t="shared" ref="L371" si="246">L367+L368+L369-L370</f>
        <v>0</v>
      </c>
      <c r="M371" s="65">
        <f t="shared" ref="M371" si="247">M367+M368+M369-M370</f>
        <v>0</v>
      </c>
      <c r="N371" s="65">
        <f t="shared" ref="N371" si="248">N367+N368+N369-N370</f>
        <v>0</v>
      </c>
    </row>
    <row r="372" spans="1:14" s="45" customFormat="1" ht="9.75" customHeight="1" x14ac:dyDescent="0.2">
      <c r="A372" s="47"/>
      <c r="C372" s="46"/>
      <c r="D372" s="47"/>
      <c r="I372" s="65"/>
      <c r="J372" s="65"/>
      <c r="K372" s="65"/>
      <c r="L372" s="65"/>
      <c r="M372" s="65"/>
      <c r="N372" s="65"/>
    </row>
    <row r="373" spans="1:14" s="45" customFormat="1" ht="9.75" customHeight="1" x14ac:dyDescent="0.25">
      <c r="A373" s="47"/>
      <c r="B373" s="403" t="s">
        <v>101</v>
      </c>
      <c r="C373" s="377"/>
      <c r="D373" s="377"/>
      <c r="I373" s="65">
        <f t="shared" ref="I373:N373" si="249">I365-I371</f>
        <v>0</v>
      </c>
      <c r="J373" s="65">
        <f t="shared" si="249"/>
        <v>0</v>
      </c>
      <c r="K373" s="65">
        <f t="shared" si="249"/>
        <v>0</v>
      </c>
      <c r="L373" s="65">
        <f t="shared" si="249"/>
        <v>0</v>
      </c>
      <c r="M373" s="65">
        <f t="shared" si="249"/>
        <v>0</v>
      </c>
      <c r="N373" s="65">
        <f t="shared" si="249"/>
        <v>0</v>
      </c>
    </row>
    <row r="374" spans="1:14" s="45" customFormat="1" ht="9.75" customHeight="1" x14ac:dyDescent="0.2">
      <c r="A374" s="47"/>
      <c r="C374" s="46"/>
      <c r="D374" s="47"/>
    </row>
    <row r="375" spans="1:14" s="45" customFormat="1" ht="9.75" customHeight="1" x14ac:dyDescent="0.2">
      <c r="A375" s="92" t="str">
        <f>A32</f>
        <v>14XXX.19</v>
      </c>
      <c r="B375" s="66" t="str">
        <f>B32</f>
        <v>Objekt 24</v>
      </c>
      <c r="C375" s="46"/>
      <c r="D375" s="47"/>
      <c r="I375" s="65"/>
      <c r="J375" s="65"/>
      <c r="K375" s="65"/>
      <c r="L375" s="65"/>
      <c r="M375" s="65"/>
      <c r="N375" s="65"/>
    </row>
    <row r="376" spans="1:14" s="45" customFormat="1" ht="9.75" customHeight="1" x14ac:dyDescent="0.25">
      <c r="A376" s="47"/>
      <c r="B376" s="403" t="s">
        <v>269</v>
      </c>
      <c r="C376" s="377"/>
      <c r="D376" s="377"/>
      <c r="I376" s="56"/>
      <c r="J376" s="65">
        <f>I379</f>
        <v>0</v>
      </c>
      <c r="K376" s="65">
        <f t="shared" ref="K376:N376" si="250">J379</f>
        <v>0</v>
      </c>
      <c r="L376" s="65">
        <f t="shared" si="250"/>
        <v>0</v>
      </c>
      <c r="M376" s="65">
        <f t="shared" si="250"/>
        <v>0</v>
      </c>
      <c r="N376" s="65">
        <f t="shared" si="250"/>
        <v>0</v>
      </c>
    </row>
    <row r="377" spans="1:14" s="45" customFormat="1" ht="9.75" customHeight="1" x14ac:dyDescent="0.25">
      <c r="A377" s="47"/>
      <c r="B377" s="403" t="s">
        <v>96</v>
      </c>
      <c r="C377" s="377"/>
      <c r="D377" s="47"/>
      <c r="I377" s="65">
        <f t="shared" ref="I377:N377" si="251">I32</f>
        <v>0</v>
      </c>
      <c r="J377" s="65">
        <f t="shared" si="251"/>
        <v>0</v>
      </c>
      <c r="K377" s="65">
        <f t="shared" si="251"/>
        <v>0</v>
      </c>
      <c r="L377" s="65">
        <f t="shared" si="251"/>
        <v>0</v>
      </c>
      <c r="M377" s="65">
        <f t="shared" si="251"/>
        <v>0</v>
      </c>
      <c r="N377" s="65">
        <f t="shared" si="251"/>
        <v>0</v>
      </c>
    </row>
    <row r="378" spans="1:14" s="45" customFormat="1" ht="9.75" customHeight="1" x14ac:dyDescent="0.25">
      <c r="A378" s="47"/>
      <c r="B378" s="67" t="s">
        <v>99</v>
      </c>
      <c r="C378" s="68"/>
      <c r="D378" s="47"/>
      <c r="I378" s="65">
        <f>I384</f>
        <v>0</v>
      </c>
      <c r="J378" s="65">
        <f t="shared" ref="J378:N378" si="252">J384</f>
        <v>0</v>
      </c>
      <c r="K378" s="65">
        <f t="shared" si="252"/>
        <v>0</v>
      </c>
      <c r="L378" s="65">
        <f t="shared" si="252"/>
        <v>0</v>
      </c>
      <c r="M378" s="65">
        <f t="shared" si="252"/>
        <v>0</v>
      </c>
      <c r="N378" s="65">
        <f t="shared" si="252"/>
        <v>0</v>
      </c>
    </row>
    <row r="379" spans="1:14" s="45" customFormat="1" ht="9.75" customHeight="1" x14ac:dyDescent="0.25">
      <c r="A379" s="47"/>
      <c r="B379" s="403" t="s">
        <v>97</v>
      </c>
      <c r="C379" s="377"/>
      <c r="D379" s="47"/>
      <c r="I379" s="65">
        <f>SUM(I376:I378)</f>
        <v>0</v>
      </c>
      <c r="J379" s="65">
        <f t="shared" ref="J379:N379" si="253">SUM(J376:J378)</f>
        <v>0</v>
      </c>
      <c r="K379" s="65">
        <f t="shared" si="253"/>
        <v>0</v>
      </c>
      <c r="L379" s="65">
        <f t="shared" si="253"/>
        <v>0</v>
      </c>
      <c r="M379" s="65">
        <f t="shared" si="253"/>
        <v>0</v>
      </c>
      <c r="N379" s="65">
        <f t="shared" si="253"/>
        <v>0</v>
      </c>
    </row>
    <row r="380" spans="1:14" s="45" customFormat="1" ht="9.75" customHeight="1" x14ac:dyDescent="0.25">
      <c r="A380" s="47"/>
      <c r="B380" s="67"/>
      <c r="C380" s="68"/>
      <c r="D380" s="47"/>
      <c r="I380" s="65"/>
      <c r="J380" s="65"/>
      <c r="K380" s="65"/>
      <c r="L380" s="65"/>
      <c r="M380" s="65"/>
      <c r="N380" s="65"/>
    </row>
    <row r="381" spans="1:14" s="45" customFormat="1" ht="9.75" customHeight="1" x14ac:dyDescent="0.25">
      <c r="A381" s="47"/>
      <c r="B381" s="403" t="s">
        <v>98</v>
      </c>
      <c r="C381" s="377"/>
      <c r="D381" s="377"/>
      <c r="I381" s="56"/>
      <c r="J381" s="65">
        <f>I385</f>
        <v>0</v>
      </c>
      <c r="K381" s="65">
        <f t="shared" ref="K381:N381" si="254">J385</f>
        <v>0</v>
      </c>
      <c r="L381" s="65">
        <f t="shared" si="254"/>
        <v>0</v>
      </c>
      <c r="M381" s="65">
        <f t="shared" si="254"/>
        <v>0</v>
      </c>
      <c r="N381" s="65">
        <f t="shared" si="254"/>
        <v>0</v>
      </c>
    </row>
    <row r="382" spans="1:14" s="45" customFormat="1" ht="9.75" customHeight="1" x14ac:dyDescent="0.25">
      <c r="A382" s="47"/>
      <c r="B382" s="403" t="s">
        <v>203</v>
      </c>
      <c r="C382" s="377"/>
      <c r="D382" s="366"/>
      <c r="I382" s="65">
        <f>IF(AND($F$32&gt;$I$6),0,IF(AND($F$32&lt;=$I$6,I379-I381&gt;$C$32*$H$32),$C$32*$H$32,IF(AND(I379-I381&lt;=$C$32*$H$32),I379-I381,IF(AND($C$32&lt;=0),0))))</f>
        <v>0</v>
      </c>
      <c r="J382" s="65">
        <f>IF(AND($F$32&gt;$J$6),0,IF(AND($F$32&lt;=$J$6,J379-J381&gt;$C$32*$H$32),$C$32*$H$32,IF(AND(J379-J381&lt;=$C$32*$H$32),J379-J381,IF(AND($C$32&lt;=0),0))))</f>
        <v>0</v>
      </c>
      <c r="K382" s="65">
        <f>IF(AND($F$32&gt;$K$6),0,IF(AND($F$32&lt;=$K$6,K379-K381&gt;$C$32*$H$32),$C$32*$H$32,IF(AND(K379-K381&lt;=$C$32*$H$32),K379-K381,IF(AND($C$32&lt;=0),0))))</f>
        <v>0</v>
      </c>
      <c r="L382" s="65">
        <f>IF(AND($F$32&gt;$L$6),0,IF(AND($F$32&lt;=$L$6,L379-L381&gt;$C$32*$H$32),$C$32*$H$32,IF(AND(L379-L381&lt;=$C$32*$H$32),L379-L381,IF(AND($C$32&lt;=0),0))))</f>
        <v>0</v>
      </c>
      <c r="M382" s="65">
        <f>IF(AND($F$32&gt;$M$6),0,IF(AND($F$32&lt;=$M$6,M379-M381&gt;$C$32*$H$32),$C$32*$H$32,IF(AND(M379-M381&lt;=$C$32*$H$32),M379-M381,IF(AND($C$32&lt;=0),0))))</f>
        <v>0</v>
      </c>
      <c r="N382" s="65">
        <f>IF(AND($F$32&gt;$N$6),0,IF(AND($F$32&lt;=$N$6,N379-N381&gt;$C$32*$H$32),$C$32*$H$32,IF(AND(N379-N381&lt;=$C$32*$H$32),N379-N381,IF(AND($C$32&lt;=0),0))))</f>
        <v>0</v>
      </c>
    </row>
    <row r="383" spans="1:14" s="45" customFormat="1" ht="9.75" customHeight="1" x14ac:dyDescent="0.25">
      <c r="A383" s="47"/>
      <c r="B383" s="403" t="s">
        <v>204</v>
      </c>
      <c r="C383" s="377"/>
      <c r="D383" s="366"/>
      <c r="I383" s="56"/>
      <c r="J383" s="56"/>
      <c r="K383" s="56"/>
      <c r="L383" s="56"/>
      <c r="M383" s="56"/>
      <c r="N383" s="56"/>
    </row>
    <row r="384" spans="1:14" s="45" customFormat="1" ht="9.75" customHeight="1" x14ac:dyDescent="0.25">
      <c r="A384" s="47"/>
      <c r="B384" s="67" t="s">
        <v>99</v>
      </c>
      <c r="C384" s="68"/>
      <c r="D384" s="68"/>
      <c r="I384" s="56"/>
      <c r="J384" s="56"/>
      <c r="K384" s="56"/>
      <c r="L384" s="56"/>
      <c r="M384" s="56"/>
      <c r="N384" s="56"/>
    </row>
    <row r="385" spans="1:14" s="45" customFormat="1" ht="9.75" customHeight="1" x14ac:dyDescent="0.25">
      <c r="A385" s="47"/>
      <c r="B385" s="403" t="s">
        <v>100</v>
      </c>
      <c r="C385" s="377"/>
      <c r="D385" s="377"/>
      <c r="I385" s="65">
        <f>I381+I382+I383-I384</f>
        <v>0</v>
      </c>
      <c r="J385" s="65">
        <f t="shared" ref="J385" si="255">J381+J382+J383-J384</f>
        <v>0</v>
      </c>
      <c r="K385" s="65">
        <f t="shared" ref="K385" si="256">K381+K382+K383-K384</f>
        <v>0</v>
      </c>
      <c r="L385" s="65">
        <f t="shared" ref="L385" si="257">L381+L382+L383-L384</f>
        <v>0</v>
      </c>
      <c r="M385" s="65">
        <f t="shared" ref="M385" si="258">M381+M382+M383-M384</f>
        <v>0</v>
      </c>
      <c r="N385" s="65">
        <f t="shared" ref="N385" si="259">N381+N382+N383-N384</f>
        <v>0</v>
      </c>
    </row>
    <row r="386" spans="1:14" s="45" customFormat="1" ht="9.75" customHeight="1" x14ac:dyDescent="0.2">
      <c r="A386" s="47"/>
      <c r="C386" s="46"/>
      <c r="D386" s="47"/>
      <c r="I386" s="65"/>
      <c r="J386" s="65"/>
      <c r="K386" s="65"/>
      <c r="L386" s="65"/>
      <c r="M386" s="65"/>
      <c r="N386" s="65"/>
    </row>
    <row r="387" spans="1:14" s="45" customFormat="1" ht="9.75" customHeight="1" x14ac:dyDescent="0.25">
      <c r="A387" s="47"/>
      <c r="B387" s="403" t="s">
        <v>101</v>
      </c>
      <c r="C387" s="377"/>
      <c r="D387" s="377"/>
      <c r="I387" s="65">
        <f t="shared" ref="I387:N387" si="260">I379-I385</f>
        <v>0</v>
      </c>
      <c r="J387" s="65">
        <f t="shared" si="260"/>
        <v>0</v>
      </c>
      <c r="K387" s="65">
        <f t="shared" si="260"/>
        <v>0</v>
      </c>
      <c r="L387" s="65">
        <f t="shared" si="260"/>
        <v>0</v>
      </c>
      <c r="M387" s="65">
        <f t="shared" si="260"/>
        <v>0</v>
      </c>
      <c r="N387" s="65">
        <f t="shared" si="260"/>
        <v>0</v>
      </c>
    </row>
    <row r="388" spans="1:14" s="45" customFormat="1" ht="9.75" customHeight="1" x14ac:dyDescent="0.2">
      <c r="A388" s="47"/>
      <c r="C388" s="46"/>
      <c r="D388" s="47"/>
    </row>
    <row r="389" spans="1:14" s="45" customFormat="1" ht="9.75" customHeight="1" x14ac:dyDescent="0.2">
      <c r="A389" s="92" t="str">
        <f>A33</f>
        <v>14XXX.20</v>
      </c>
      <c r="B389" s="66" t="str">
        <f>B33</f>
        <v>Objekt 25</v>
      </c>
      <c r="C389" s="46"/>
      <c r="D389" s="47"/>
      <c r="I389" s="65"/>
      <c r="J389" s="65"/>
      <c r="K389" s="65"/>
      <c r="L389" s="65"/>
      <c r="M389" s="65"/>
      <c r="N389" s="65"/>
    </row>
    <row r="390" spans="1:14" s="45" customFormat="1" ht="9.75" customHeight="1" x14ac:dyDescent="0.25">
      <c r="A390" s="47"/>
      <c r="B390" s="403" t="s">
        <v>269</v>
      </c>
      <c r="C390" s="377"/>
      <c r="D390" s="377"/>
      <c r="I390" s="56"/>
      <c r="J390" s="65">
        <f>I393</f>
        <v>0</v>
      </c>
      <c r="K390" s="65">
        <f t="shared" ref="K390:N390" si="261">J393</f>
        <v>0</v>
      </c>
      <c r="L390" s="65">
        <f t="shared" si="261"/>
        <v>0</v>
      </c>
      <c r="M390" s="65">
        <f t="shared" si="261"/>
        <v>0</v>
      </c>
      <c r="N390" s="65">
        <f t="shared" si="261"/>
        <v>0</v>
      </c>
    </row>
    <row r="391" spans="1:14" s="45" customFormat="1" ht="9.75" customHeight="1" x14ac:dyDescent="0.25">
      <c r="A391" s="47"/>
      <c r="B391" s="403" t="s">
        <v>96</v>
      </c>
      <c r="C391" s="377"/>
      <c r="D391" s="47"/>
      <c r="I391" s="65">
        <f t="shared" ref="I391:N391" si="262">I33</f>
        <v>0</v>
      </c>
      <c r="J391" s="65">
        <f t="shared" si="262"/>
        <v>0</v>
      </c>
      <c r="K391" s="65">
        <f t="shared" si="262"/>
        <v>0</v>
      </c>
      <c r="L391" s="65">
        <f t="shared" si="262"/>
        <v>0</v>
      </c>
      <c r="M391" s="65">
        <f t="shared" si="262"/>
        <v>0</v>
      </c>
      <c r="N391" s="65">
        <f t="shared" si="262"/>
        <v>0</v>
      </c>
    </row>
    <row r="392" spans="1:14" s="45" customFormat="1" ht="9.75" customHeight="1" x14ac:dyDescent="0.25">
      <c r="A392" s="47"/>
      <c r="B392" s="67" t="s">
        <v>99</v>
      </c>
      <c r="C392" s="68"/>
      <c r="D392" s="47"/>
      <c r="I392" s="65">
        <f>I398</f>
        <v>0</v>
      </c>
      <c r="J392" s="65">
        <f t="shared" ref="J392:N392" si="263">J398</f>
        <v>0</v>
      </c>
      <c r="K392" s="65">
        <f t="shared" si="263"/>
        <v>0</v>
      </c>
      <c r="L392" s="65">
        <f t="shared" si="263"/>
        <v>0</v>
      </c>
      <c r="M392" s="65">
        <f t="shared" si="263"/>
        <v>0</v>
      </c>
      <c r="N392" s="65">
        <f t="shared" si="263"/>
        <v>0</v>
      </c>
    </row>
    <row r="393" spans="1:14" s="45" customFormat="1" ht="9.75" customHeight="1" x14ac:dyDescent="0.25">
      <c r="A393" s="47"/>
      <c r="B393" s="403" t="s">
        <v>97</v>
      </c>
      <c r="C393" s="377"/>
      <c r="D393" s="47"/>
      <c r="I393" s="65">
        <f>SUM(I390:I392)</f>
        <v>0</v>
      </c>
      <c r="J393" s="65">
        <f t="shared" ref="J393:N393" si="264">SUM(J390:J392)</f>
        <v>0</v>
      </c>
      <c r="K393" s="65">
        <f t="shared" si="264"/>
        <v>0</v>
      </c>
      <c r="L393" s="65">
        <f t="shared" si="264"/>
        <v>0</v>
      </c>
      <c r="M393" s="65">
        <f t="shared" si="264"/>
        <v>0</v>
      </c>
      <c r="N393" s="65">
        <f t="shared" si="264"/>
        <v>0</v>
      </c>
    </row>
    <row r="394" spans="1:14" s="45" customFormat="1" ht="9.75" customHeight="1" x14ac:dyDescent="0.25">
      <c r="A394" s="47"/>
      <c r="B394" s="67"/>
      <c r="C394" s="68"/>
      <c r="D394" s="47"/>
      <c r="I394" s="65"/>
      <c r="J394" s="65"/>
      <c r="K394" s="65"/>
      <c r="L394" s="65"/>
      <c r="M394" s="65"/>
      <c r="N394" s="65"/>
    </row>
    <row r="395" spans="1:14" s="45" customFormat="1" ht="9.75" customHeight="1" x14ac:dyDescent="0.25">
      <c r="A395" s="47"/>
      <c r="B395" s="403" t="s">
        <v>98</v>
      </c>
      <c r="C395" s="377"/>
      <c r="D395" s="377"/>
      <c r="I395" s="56"/>
      <c r="J395" s="65">
        <f>I399</f>
        <v>0</v>
      </c>
      <c r="K395" s="65">
        <f t="shared" ref="K395:N395" si="265">J399</f>
        <v>0</v>
      </c>
      <c r="L395" s="65">
        <f t="shared" si="265"/>
        <v>0</v>
      </c>
      <c r="M395" s="65">
        <f t="shared" si="265"/>
        <v>0</v>
      </c>
      <c r="N395" s="65">
        <f t="shared" si="265"/>
        <v>0</v>
      </c>
    </row>
    <row r="396" spans="1:14" s="45" customFormat="1" ht="9.75" customHeight="1" x14ac:dyDescent="0.25">
      <c r="A396" s="47"/>
      <c r="B396" s="403" t="s">
        <v>203</v>
      </c>
      <c r="C396" s="377"/>
      <c r="D396" s="366"/>
      <c r="I396" s="65">
        <f>IF(AND($F$33&gt;$I$6),0,IF(AND($F$33&lt;=$I$6,I393-I395&gt;$C$33*$H$33),$C$33*$H$33,IF(AND(I393-I395&lt;=$C$33*$H$33),I393-I395,IF(AND($C$33&lt;=0),0))))</f>
        <v>0</v>
      </c>
      <c r="J396" s="65">
        <f>IF(AND($F$33&gt;$J$6),0,IF(AND($F$33&lt;=$J$6,J393-J395&gt;$C$33*$H$33),$C$33*$H$33,IF(AND(J393-J395&lt;=$C$33*$H$33),J393-J395,IF(AND($C$33&lt;=0),0))))</f>
        <v>0</v>
      </c>
      <c r="K396" s="65">
        <f>IF(AND($F$33&gt;$K$6),0,IF(AND($F$33&lt;=$K$6,K393-K395&gt;$C$33*$H$33),$C$33*$H$33,IF(AND(K393-K395&lt;=$C$33*$H$33),K393-K395,IF(AND($C$33&lt;=0),0))))</f>
        <v>0</v>
      </c>
      <c r="L396" s="65">
        <f>IF(AND($F$33&gt;$L$6),0,IF(AND($F$33&lt;=$L$6,L393-L395&gt;$C$33*$H$33),$C$33*$H$33,IF(AND(L393-L395&lt;=$C$33*$H$33),L393-L395,IF(AND($C$33&lt;=0),0))))</f>
        <v>0</v>
      </c>
      <c r="M396" s="65">
        <f>IF(AND($F$33&gt;$M$6),0,IF(AND($F$33&lt;=$M$6,M393-M395&gt;$C$33*$H$33),$C$33*$H$33,IF(AND(M393-M395&lt;=$C$33*$H$33),M393-M395,IF(AND($C$33&lt;=0),0))))</f>
        <v>0</v>
      </c>
      <c r="N396" s="65">
        <f>IF(AND($F$33&gt;$N$6),0,IF(AND($F$33&lt;=$N$6,N393-N395&gt;$C$33*$H$33),$C$33*$H$33,IF(AND(N393-N395&lt;=$C$33*$H$33),N393-N395,IF(AND($C$33&lt;=0),0))))</f>
        <v>0</v>
      </c>
    </row>
    <row r="397" spans="1:14" s="45" customFormat="1" ht="9.75" customHeight="1" x14ac:dyDescent="0.25">
      <c r="A397" s="47"/>
      <c r="B397" s="403" t="s">
        <v>204</v>
      </c>
      <c r="C397" s="377"/>
      <c r="D397" s="366"/>
      <c r="I397" s="69"/>
      <c r="J397" s="69"/>
      <c r="K397" s="69"/>
      <c r="L397" s="69"/>
      <c r="M397" s="69"/>
      <c r="N397" s="69"/>
    </row>
    <row r="398" spans="1:14" s="45" customFormat="1" ht="9.75" customHeight="1" x14ac:dyDescent="0.25">
      <c r="A398" s="47"/>
      <c r="B398" s="67" t="s">
        <v>99</v>
      </c>
      <c r="C398" s="68"/>
      <c r="D398" s="68"/>
      <c r="I398" s="69"/>
      <c r="J398" s="69"/>
      <c r="K398" s="69"/>
      <c r="L398" s="69"/>
      <c r="M398" s="69"/>
      <c r="N398" s="69"/>
    </row>
    <row r="399" spans="1:14" s="45" customFormat="1" ht="9.75" customHeight="1" x14ac:dyDescent="0.25">
      <c r="A399" s="47"/>
      <c r="B399" s="403" t="s">
        <v>100</v>
      </c>
      <c r="C399" s="377"/>
      <c r="D399" s="377"/>
      <c r="I399" s="65">
        <f>I395+I396+I397-I398</f>
        <v>0</v>
      </c>
      <c r="J399" s="65">
        <f t="shared" ref="J399" si="266">J395+J396+J397-J398</f>
        <v>0</v>
      </c>
      <c r="K399" s="65">
        <f t="shared" ref="K399" si="267">K395+K396+K397-K398</f>
        <v>0</v>
      </c>
      <c r="L399" s="65">
        <f t="shared" ref="L399" si="268">L395+L396+L397-L398</f>
        <v>0</v>
      </c>
      <c r="M399" s="65">
        <f t="shared" ref="M399" si="269">M395+M396+M397-M398</f>
        <v>0</v>
      </c>
      <c r="N399" s="65">
        <f t="shared" ref="N399" si="270">N395+N396+N397-N398</f>
        <v>0</v>
      </c>
    </row>
    <row r="400" spans="1:14" s="45" customFormat="1" ht="9.75" customHeight="1" x14ac:dyDescent="0.2">
      <c r="A400" s="47"/>
      <c r="C400" s="46"/>
      <c r="D400" s="47"/>
      <c r="I400" s="65"/>
      <c r="J400" s="65"/>
      <c r="K400" s="65"/>
      <c r="L400" s="65"/>
      <c r="M400" s="65"/>
      <c r="N400" s="65"/>
    </row>
    <row r="401" spans="1:14" s="45" customFormat="1" ht="9.75" customHeight="1" x14ac:dyDescent="0.25">
      <c r="A401" s="47"/>
      <c r="B401" s="403" t="s">
        <v>101</v>
      </c>
      <c r="C401" s="377"/>
      <c r="D401" s="377"/>
      <c r="I401" s="65">
        <f t="shared" ref="I401:N401" si="271">I393-I399</f>
        <v>0</v>
      </c>
      <c r="J401" s="65">
        <f t="shared" si="271"/>
        <v>0</v>
      </c>
      <c r="K401" s="65">
        <f t="shared" si="271"/>
        <v>0</v>
      </c>
      <c r="L401" s="65">
        <f t="shared" si="271"/>
        <v>0</v>
      </c>
      <c r="M401" s="65">
        <f t="shared" si="271"/>
        <v>0</v>
      </c>
      <c r="N401" s="65">
        <f t="shared" si="271"/>
        <v>0</v>
      </c>
    </row>
    <row r="402" spans="1:14" s="45" customFormat="1" ht="9.75" customHeight="1" x14ac:dyDescent="0.2">
      <c r="A402" s="47"/>
      <c r="C402" s="46"/>
      <c r="D402" s="47"/>
    </row>
    <row r="403" spans="1:14" s="45" customFormat="1" ht="9.75" customHeight="1" x14ac:dyDescent="0.2">
      <c r="A403" s="92" t="str">
        <f>A34</f>
        <v>14XXX.21</v>
      </c>
      <c r="B403" s="66" t="str">
        <f>B34</f>
        <v>Objekt 26</v>
      </c>
      <c r="C403" s="46"/>
      <c r="D403" s="47"/>
      <c r="I403" s="65"/>
      <c r="J403" s="65"/>
      <c r="K403" s="65"/>
      <c r="L403" s="65"/>
      <c r="M403" s="65"/>
      <c r="N403" s="65"/>
    </row>
    <row r="404" spans="1:14" s="45" customFormat="1" ht="9.75" customHeight="1" x14ac:dyDescent="0.25">
      <c r="A404" s="47"/>
      <c r="B404" s="403" t="s">
        <v>269</v>
      </c>
      <c r="C404" s="377"/>
      <c r="D404" s="377"/>
      <c r="I404" s="56"/>
      <c r="J404" s="65">
        <f>I407</f>
        <v>0</v>
      </c>
      <c r="K404" s="65">
        <f t="shared" ref="K404" si="272">J407</f>
        <v>0</v>
      </c>
      <c r="L404" s="65">
        <f t="shared" ref="L404" si="273">K407</f>
        <v>0</v>
      </c>
      <c r="M404" s="65">
        <f t="shared" ref="M404" si="274">L407</f>
        <v>0</v>
      </c>
      <c r="N404" s="65">
        <f t="shared" ref="N404" si="275">M407</f>
        <v>0</v>
      </c>
    </row>
    <row r="405" spans="1:14" s="45" customFormat="1" ht="9.75" customHeight="1" x14ac:dyDescent="0.25">
      <c r="A405" s="47"/>
      <c r="B405" s="403" t="s">
        <v>96</v>
      </c>
      <c r="C405" s="377"/>
      <c r="D405" s="47"/>
      <c r="I405" s="65">
        <f t="shared" ref="I405:N405" si="276">I34</f>
        <v>0</v>
      </c>
      <c r="J405" s="65">
        <f t="shared" si="276"/>
        <v>0</v>
      </c>
      <c r="K405" s="65">
        <f t="shared" si="276"/>
        <v>0</v>
      </c>
      <c r="L405" s="65">
        <f t="shared" si="276"/>
        <v>0</v>
      </c>
      <c r="M405" s="65">
        <f t="shared" si="276"/>
        <v>0</v>
      </c>
      <c r="N405" s="65">
        <f t="shared" si="276"/>
        <v>0</v>
      </c>
    </row>
    <row r="406" spans="1:14" s="45" customFormat="1" ht="9.75" customHeight="1" x14ac:dyDescent="0.25">
      <c r="A406" s="47"/>
      <c r="B406" s="84" t="s">
        <v>99</v>
      </c>
      <c r="C406" s="83"/>
      <c r="D406" s="47"/>
      <c r="I406" s="65">
        <f>I412</f>
        <v>0</v>
      </c>
      <c r="J406" s="65">
        <f t="shared" ref="J406:N406" si="277">J412</f>
        <v>0</v>
      </c>
      <c r="K406" s="65">
        <f t="shared" si="277"/>
        <v>0</v>
      </c>
      <c r="L406" s="65">
        <f t="shared" si="277"/>
        <v>0</v>
      </c>
      <c r="M406" s="65">
        <f t="shared" si="277"/>
        <v>0</v>
      </c>
      <c r="N406" s="65">
        <f t="shared" si="277"/>
        <v>0</v>
      </c>
    </row>
    <row r="407" spans="1:14" s="45" customFormat="1" ht="9.75" customHeight="1" x14ac:dyDescent="0.25">
      <c r="A407" s="47"/>
      <c r="B407" s="403" t="s">
        <v>97</v>
      </c>
      <c r="C407" s="377"/>
      <c r="D407" s="47"/>
      <c r="I407" s="65">
        <f>SUM(I404:I406)</f>
        <v>0</v>
      </c>
      <c r="J407" s="65">
        <f t="shared" ref="J407:N407" si="278">SUM(J404:J406)</f>
        <v>0</v>
      </c>
      <c r="K407" s="65">
        <f t="shared" si="278"/>
        <v>0</v>
      </c>
      <c r="L407" s="65">
        <f t="shared" si="278"/>
        <v>0</v>
      </c>
      <c r="M407" s="65">
        <f t="shared" si="278"/>
        <v>0</v>
      </c>
      <c r="N407" s="65">
        <f t="shared" si="278"/>
        <v>0</v>
      </c>
    </row>
    <row r="408" spans="1:14" s="45" customFormat="1" ht="9.75" customHeight="1" x14ac:dyDescent="0.25">
      <c r="A408" s="47"/>
      <c r="B408" s="84"/>
      <c r="C408" s="83"/>
      <c r="D408" s="47"/>
      <c r="I408" s="65"/>
      <c r="J408" s="65"/>
      <c r="K408" s="65"/>
      <c r="L408" s="65"/>
      <c r="M408" s="65"/>
      <c r="N408" s="65"/>
    </row>
    <row r="409" spans="1:14" s="45" customFormat="1" ht="9.75" customHeight="1" x14ac:dyDescent="0.25">
      <c r="A409" s="47"/>
      <c r="B409" s="403" t="s">
        <v>98</v>
      </c>
      <c r="C409" s="377"/>
      <c r="D409" s="377"/>
      <c r="I409" s="56"/>
      <c r="J409" s="65">
        <f>I413</f>
        <v>0</v>
      </c>
      <c r="K409" s="65">
        <f t="shared" ref="K409" si="279">J413</f>
        <v>0</v>
      </c>
      <c r="L409" s="65">
        <f t="shared" ref="L409" si="280">K413</f>
        <v>0</v>
      </c>
      <c r="M409" s="65">
        <f t="shared" ref="M409" si="281">L413</f>
        <v>0</v>
      </c>
      <c r="N409" s="65">
        <f t="shared" ref="N409" si="282">M413</f>
        <v>0</v>
      </c>
    </row>
    <row r="410" spans="1:14" s="45" customFormat="1" ht="9.75" customHeight="1" x14ac:dyDescent="0.25">
      <c r="A410" s="47"/>
      <c r="B410" s="403" t="s">
        <v>203</v>
      </c>
      <c r="C410" s="377"/>
      <c r="D410" s="366"/>
      <c r="I410" s="65">
        <f>IF(AND($F$34&gt;$I$6),0,IF(AND($F$34&lt;=$I$6,I407-I409&gt;$C$34*$H$34),$C$34*$H$34,IF(AND(I407-I409&lt;=$C$34*$H$34),I407-I409,IF(AND($C$34&lt;=0),0))))</f>
        <v>0</v>
      </c>
      <c r="J410" s="65">
        <f>IF(AND($F$34&gt;$J$6),0,IF(AND($F$34&lt;=$J$6,J407-J409&gt;$C$34*$H$34),$C$34*$H$34,IF(AND(J407-J409&lt;=$C$34*$H$34),J407-J409,IF(AND($C$34&lt;=0),0))))</f>
        <v>0</v>
      </c>
      <c r="K410" s="65">
        <f>IF(AND($F$34&gt;$K$6),0,IF(AND($F$34&lt;=$K$6,K407-K409&gt;$C$34*$H$34),$C$34*$H$34,IF(AND(K407-K409&lt;=$C$34*$H$34),K407-K409,IF(AND($C$34&lt;=0),0))))</f>
        <v>0</v>
      </c>
      <c r="L410" s="65">
        <f>IF(AND($F$34&gt;$L$6),0,IF(AND($F$34&lt;=$L$6,L407-L409&gt;$C$34*$H$34),$C$34*$H$34,IF(AND(L407-L409&lt;=$C$34*$H$34),L407-L409,IF(AND($C$34&lt;=0),0))))</f>
        <v>0</v>
      </c>
      <c r="M410" s="65">
        <f>IF(AND($F$34&gt;$M$6),0,IF(AND($F$34&lt;=$M$6,M407-M409&gt;$C$34*$H$34),$C$34*$H$34,IF(AND(M407-M409&lt;=$C$34*$H$34),M407-M409,IF(AND($C$34&lt;=0),0))))</f>
        <v>0</v>
      </c>
      <c r="N410" s="65">
        <f>IF(AND($F$34&gt;$N$6),0,IF(AND($F$34&lt;=$N$6,N407-N409&gt;$C$34*$H$34),$C$34*$H$34,IF(AND(N407-N409&lt;=$C$34*$H$34),N407-N409,IF(AND($C$34&lt;=0),0))))</f>
        <v>0</v>
      </c>
    </row>
    <row r="411" spans="1:14" s="45" customFormat="1" ht="9.75" customHeight="1" x14ac:dyDescent="0.25">
      <c r="A411" s="47"/>
      <c r="B411" s="403" t="s">
        <v>204</v>
      </c>
      <c r="C411" s="377"/>
      <c r="D411" s="366"/>
      <c r="I411" s="69"/>
      <c r="J411" s="69"/>
      <c r="K411" s="69"/>
      <c r="L411" s="69"/>
      <c r="M411" s="69"/>
      <c r="N411" s="69"/>
    </row>
    <row r="412" spans="1:14" s="45" customFormat="1" ht="9.75" customHeight="1" x14ac:dyDescent="0.25">
      <c r="A412" s="47"/>
      <c r="B412" s="84" t="s">
        <v>99</v>
      </c>
      <c r="C412" s="83"/>
      <c r="D412" s="83"/>
      <c r="I412" s="69"/>
      <c r="J412" s="69"/>
      <c r="K412" s="69"/>
      <c r="L412" s="69"/>
      <c r="M412" s="69"/>
      <c r="N412" s="69"/>
    </row>
    <row r="413" spans="1:14" s="45" customFormat="1" ht="9.75" customHeight="1" x14ac:dyDescent="0.25">
      <c r="A413" s="47"/>
      <c r="B413" s="403" t="s">
        <v>100</v>
      </c>
      <c r="C413" s="377"/>
      <c r="D413" s="377"/>
      <c r="I413" s="65">
        <f>I409+I410+I411-I412</f>
        <v>0</v>
      </c>
      <c r="J413" s="65">
        <f t="shared" ref="J413" si="283">J409+J410+J411-J412</f>
        <v>0</v>
      </c>
      <c r="K413" s="65">
        <f t="shared" ref="K413" si="284">K409+K410+K411-K412</f>
        <v>0</v>
      </c>
      <c r="L413" s="65">
        <f t="shared" ref="L413" si="285">L409+L410+L411-L412</f>
        <v>0</v>
      </c>
      <c r="M413" s="65">
        <f t="shared" ref="M413" si="286">M409+M410+M411-M412</f>
        <v>0</v>
      </c>
      <c r="N413" s="65">
        <f t="shared" ref="N413" si="287">N409+N410+N411-N412</f>
        <v>0</v>
      </c>
    </row>
    <row r="414" spans="1:14" s="45" customFormat="1" ht="9.75" customHeight="1" x14ac:dyDescent="0.2">
      <c r="A414" s="47"/>
      <c r="C414" s="46"/>
      <c r="D414" s="47"/>
      <c r="I414" s="65"/>
      <c r="J414" s="65"/>
      <c r="K414" s="65"/>
      <c r="L414" s="65"/>
      <c r="M414" s="65"/>
      <c r="N414" s="65"/>
    </row>
    <row r="415" spans="1:14" s="45" customFormat="1" ht="9.75" customHeight="1" x14ac:dyDescent="0.25">
      <c r="A415" s="47"/>
      <c r="B415" s="403" t="s">
        <v>101</v>
      </c>
      <c r="C415" s="377"/>
      <c r="D415" s="377"/>
      <c r="I415" s="65">
        <f t="shared" ref="I415:N415" si="288">I407-I413</f>
        <v>0</v>
      </c>
      <c r="J415" s="65">
        <f t="shared" si="288"/>
        <v>0</v>
      </c>
      <c r="K415" s="65">
        <f t="shared" si="288"/>
        <v>0</v>
      </c>
      <c r="L415" s="65">
        <f t="shared" si="288"/>
        <v>0</v>
      </c>
      <c r="M415" s="65">
        <f t="shared" si="288"/>
        <v>0</v>
      </c>
      <c r="N415" s="65">
        <f t="shared" si="288"/>
        <v>0</v>
      </c>
    </row>
    <row r="416" spans="1:14" s="45" customFormat="1" ht="9.75" customHeight="1" x14ac:dyDescent="0.2">
      <c r="A416" s="47"/>
      <c r="C416" s="46"/>
      <c r="D416" s="47"/>
    </row>
    <row r="417" spans="1:14" s="45" customFormat="1" ht="9.75" customHeight="1" x14ac:dyDescent="0.2">
      <c r="A417" s="92" t="str">
        <f>A35</f>
        <v>14XXX.22</v>
      </c>
      <c r="B417" s="66" t="str">
        <f>B35</f>
        <v>Objekt 27</v>
      </c>
      <c r="C417" s="46"/>
      <c r="D417" s="47"/>
      <c r="I417" s="65"/>
      <c r="J417" s="65"/>
      <c r="K417" s="65"/>
      <c r="L417" s="65"/>
      <c r="M417" s="65"/>
      <c r="N417" s="65"/>
    </row>
    <row r="418" spans="1:14" s="45" customFormat="1" ht="9.75" customHeight="1" x14ac:dyDescent="0.25">
      <c r="A418" s="47"/>
      <c r="B418" s="403" t="s">
        <v>269</v>
      </c>
      <c r="C418" s="377"/>
      <c r="D418" s="377"/>
      <c r="I418" s="56"/>
      <c r="J418" s="65">
        <f>I421</f>
        <v>0</v>
      </c>
      <c r="K418" s="65">
        <f t="shared" ref="K418" si="289">J421</f>
        <v>0</v>
      </c>
      <c r="L418" s="65">
        <f t="shared" ref="L418" si="290">K421</f>
        <v>0</v>
      </c>
      <c r="M418" s="65">
        <f t="shared" ref="M418" si="291">L421</f>
        <v>0</v>
      </c>
      <c r="N418" s="65">
        <f t="shared" ref="N418" si="292">M421</f>
        <v>0</v>
      </c>
    </row>
    <row r="419" spans="1:14" s="45" customFormat="1" ht="9.75" customHeight="1" x14ac:dyDescent="0.25">
      <c r="A419" s="47"/>
      <c r="B419" s="403" t="s">
        <v>96</v>
      </c>
      <c r="C419" s="377"/>
      <c r="D419" s="47"/>
      <c r="I419" s="65">
        <f t="shared" ref="I419:N419" si="293">I35</f>
        <v>0</v>
      </c>
      <c r="J419" s="65">
        <f t="shared" si="293"/>
        <v>0</v>
      </c>
      <c r="K419" s="65">
        <f t="shared" si="293"/>
        <v>0</v>
      </c>
      <c r="L419" s="65">
        <f t="shared" si="293"/>
        <v>0</v>
      </c>
      <c r="M419" s="65">
        <f t="shared" si="293"/>
        <v>0</v>
      </c>
      <c r="N419" s="65">
        <f t="shared" si="293"/>
        <v>0</v>
      </c>
    </row>
    <row r="420" spans="1:14" s="45" customFormat="1" ht="9.75" customHeight="1" x14ac:dyDescent="0.25">
      <c r="A420" s="47"/>
      <c r="B420" s="84" t="s">
        <v>99</v>
      </c>
      <c r="C420" s="83"/>
      <c r="D420" s="47"/>
      <c r="I420" s="65">
        <f>I426</f>
        <v>0</v>
      </c>
      <c r="J420" s="65">
        <f t="shared" ref="J420:N420" si="294">J426</f>
        <v>0</v>
      </c>
      <c r="K420" s="65">
        <f t="shared" si="294"/>
        <v>0</v>
      </c>
      <c r="L420" s="65">
        <f t="shared" si="294"/>
        <v>0</v>
      </c>
      <c r="M420" s="65">
        <f t="shared" si="294"/>
        <v>0</v>
      </c>
      <c r="N420" s="65">
        <f t="shared" si="294"/>
        <v>0</v>
      </c>
    </row>
    <row r="421" spans="1:14" s="45" customFormat="1" ht="9.75" customHeight="1" x14ac:dyDescent="0.25">
      <c r="A421" s="47"/>
      <c r="B421" s="403" t="s">
        <v>97</v>
      </c>
      <c r="C421" s="377"/>
      <c r="D421" s="47"/>
      <c r="I421" s="65">
        <f>SUM(I418:I420)</f>
        <v>0</v>
      </c>
      <c r="J421" s="65">
        <f t="shared" ref="J421:N421" si="295">SUM(J418:J420)</f>
        <v>0</v>
      </c>
      <c r="K421" s="65">
        <f t="shared" si="295"/>
        <v>0</v>
      </c>
      <c r="L421" s="65">
        <f t="shared" si="295"/>
        <v>0</v>
      </c>
      <c r="M421" s="65">
        <f t="shared" si="295"/>
        <v>0</v>
      </c>
      <c r="N421" s="65">
        <f t="shared" si="295"/>
        <v>0</v>
      </c>
    </row>
    <row r="422" spans="1:14" s="45" customFormat="1" ht="9.75" customHeight="1" x14ac:dyDescent="0.25">
      <c r="A422" s="47"/>
      <c r="B422" s="84"/>
      <c r="C422" s="83"/>
      <c r="D422" s="47"/>
      <c r="I422" s="65"/>
      <c r="J422" s="65"/>
      <c r="K422" s="65"/>
      <c r="L422" s="65"/>
      <c r="M422" s="65"/>
      <c r="N422" s="65"/>
    </row>
    <row r="423" spans="1:14" s="45" customFormat="1" ht="9.75" customHeight="1" x14ac:dyDescent="0.25">
      <c r="A423" s="47"/>
      <c r="B423" s="403" t="s">
        <v>98</v>
      </c>
      <c r="C423" s="377"/>
      <c r="D423" s="377"/>
      <c r="I423" s="56"/>
      <c r="J423" s="65">
        <f>I427</f>
        <v>0</v>
      </c>
      <c r="K423" s="65">
        <f t="shared" ref="K423" si="296">J427</f>
        <v>0</v>
      </c>
      <c r="L423" s="65">
        <f t="shared" ref="L423" si="297">K427</f>
        <v>0</v>
      </c>
      <c r="M423" s="65">
        <f t="shared" ref="M423" si="298">L427</f>
        <v>0</v>
      </c>
      <c r="N423" s="65">
        <f t="shared" ref="N423" si="299">M427</f>
        <v>0</v>
      </c>
    </row>
    <row r="424" spans="1:14" s="45" customFormat="1" ht="9.75" customHeight="1" x14ac:dyDescent="0.25">
      <c r="A424" s="47"/>
      <c r="B424" s="403" t="s">
        <v>203</v>
      </c>
      <c r="C424" s="377"/>
      <c r="D424" s="366"/>
      <c r="I424" s="65">
        <f>IF(AND($F$35&gt;$I$6),0,IF(AND($F$35&lt;=$I$6,I421-I423&gt;$C$35*$H$35),$C$35*$H$35,IF(AND(I421-I423&lt;=$C$35*$H$35),I421-I423,IF(AND($C$35&lt;=0),0))))</f>
        <v>0</v>
      </c>
      <c r="J424" s="65">
        <f>IF(AND($F$35&gt;$J$6),0,IF(AND($F$35&lt;=$J$6,J421-J423&gt;$C$35*$H$35),$C$35*$H$35,IF(AND(J421-J423&lt;=$C$35*$H$35),J421-J423,IF(AND($C$35&lt;=0),0))))</f>
        <v>0</v>
      </c>
      <c r="K424" s="65">
        <f>IF(AND($F$35&gt;$K$6),0,IF(AND($F$35&lt;=$K$6,K421-K423&gt;$C$35*$H$35),$C$35*$H$35,IF(AND(K421-K423&lt;=$C$35*$H$35),K421-K423,IF(AND($C$35&lt;=0),0))))</f>
        <v>0</v>
      </c>
      <c r="L424" s="65">
        <f>IF(AND($F$35&gt;$L$6),0,IF(AND($F$35&lt;=$L$6,L421-L423&gt;$C$35*$H$35),$C$35*$H$35,IF(AND(L421-L423&lt;=$C$35*$H$35),L421-L423,IF(AND($C$35&lt;=0),0))))</f>
        <v>0</v>
      </c>
      <c r="M424" s="65">
        <f>IF(AND($F$35&gt;$M$6),0,IF(AND($F$35&lt;=$M$6,M421-M423&gt;$C$35*$H$35),$C$35*$H$35,IF(AND(M421-M423&lt;=$C$35*$H$35),M421-M423,IF(AND($C$35&lt;=0),0))))</f>
        <v>0</v>
      </c>
      <c r="N424" s="65">
        <f>IF(AND($F$35&gt;$N$6),0,IF(AND($F$35&lt;=$N$6,N421-N423&gt;$C$35*$H$35),$C$35*$H$35,IF(AND(N421-N423&lt;=$C$35*$H$35),N421-N423,IF(AND($C$35&lt;=0),0))))</f>
        <v>0</v>
      </c>
    </row>
    <row r="425" spans="1:14" s="45" customFormat="1" ht="9.75" customHeight="1" x14ac:dyDescent="0.25">
      <c r="A425" s="47"/>
      <c r="B425" s="403" t="s">
        <v>204</v>
      </c>
      <c r="C425" s="377"/>
      <c r="D425" s="366"/>
      <c r="I425" s="69"/>
      <c r="J425" s="69"/>
      <c r="K425" s="69"/>
      <c r="L425" s="69"/>
      <c r="M425" s="69"/>
      <c r="N425" s="69"/>
    </row>
    <row r="426" spans="1:14" s="45" customFormat="1" ht="9.75" customHeight="1" x14ac:dyDescent="0.25">
      <c r="A426" s="47"/>
      <c r="B426" s="84" t="s">
        <v>99</v>
      </c>
      <c r="C426" s="83"/>
      <c r="D426" s="83"/>
      <c r="I426" s="69"/>
      <c r="J426" s="69"/>
      <c r="K426" s="69"/>
      <c r="L426" s="69"/>
      <c r="M426" s="69"/>
      <c r="N426" s="69"/>
    </row>
    <row r="427" spans="1:14" s="45" customFormat="1" ht="9.75" customHeight="1" x14ac:dyDescent="0.25">
      <c r="A427" s="47"/>
      <c r="B427" s="403" t="s">
        <v>100</v>
      </c>
      <c r="C427" s="377"/>
      <c r="D427" s="377"/>
      <c r="I427" s="65">
        <f>I423+I424+I425-I426</f>
        <v>0</v>
      </c>
      <c r="J427" s="65">
        <f t="shared" ref="J427" si="300">J423+J424+J425-J426</f>
        <v>0</v>
      </c>
      <c r="K427" s="65">
        <f t="shared" ref="K427" si="301">K423+K424+K425-K426</f>
        <v>0</v>
      </c>
      <c r="L427" s="65">
        <f t="shared" ref="L427" si="302">L423+L424+L425-L426</f>
        <v>0</v>
      </c>
      <c r="M427" s="65">
        <f t="shared" ref="M427" si="303">M423+M424+M425-M426</f>
        <v>0</v>
      </c>
      <c r="N427" s="65">
        <f t="shared" ref="N427" si="304">N423+N424+N425-N426</f>
        <v>0</v>
      </c>
    </row>
    <row r="428" spans="1:14" s="45" customFormat="1" ht="9.75" customHeight="1" x14ac:dyDescent="0.2">
      <c r="A428" s="47"/>
      <c r="C428" s="46"/>
      <c r="D428" s="47"/>
      <c r="I428" s="65"/>
      <c r="J428" s="65"/>
      <c r="K428" s="65"/>
      <c r="L428" s="65"/>
      <c r="M428" s="65"/>
      <c r="N428" s="65"/>
    </row>
    <row r="429" spans="1:14" s="45" customFormat="1" ht="9.75" customHeight="1" x14ac:dyDescent="0.25">
      <c r="A429" s="47"/>
      <c r="B429" s="403" t="s">
        <v>101</v>
      </c>
      <c r="C429" s="377"/>
      <c r="D429" s="377"/>
      <c r="I429" s="65">
        <f t="shared" ref="I429:N429" si="305">I421-I427</f>
        <v>0</v>
      </c>
      <c r="J429" s="65">
        <f t="shared" si="305"/>
        <v>0</v>
      </c>
      <c r="K429" s="65">
        <f t="shared" si="305"/>
        <v>0</v>
      </c>
      <c r="L429" s="65">
        <f t="shared" si="305"/>
        <v>0</v>
      </c>
      <c r="M429" s="65">
        <f t="shared" si="305"/>
        <v>0</v>
      </c>
      <c r="N429" s="65">
        <f t="shared" si="305"/>
        <v>0</v>
      </c>
    </row>
    <row r="430" spans="1:14" s="45" customFormat="1" ht="9.75" customHeight="1" x14ac:dyDescent="0.2">
      <c r="A430" s="47"/>
      <c r="C430" s="46"/>
      <c r="D430" s="47"/>
    </row>
    <row r="431" spans="1:14" s="45" customFormat="1" ht="9.75" customHeight="1" x14ac:dyDescent="0.2">
      <c r="A431" s="92" t="str">
        <f>A36</f>
        <v>14XXX.23</v>
      </c>
      <c r="B431" s="66" t="str">
        <f>B36</f>
        <v>Objekt 28</v>
      </c>
      <c r="C431" s="46"/>
      <c r="D431" s="47"/>
      <c r="I431" s="65"/>
      <c r="J431" s="65"/>
      <c r="K431" s="65"/>
      <c r="L431" s="65"/>
      <c r="M431" s="65"/>
      <c r="N431" s="65"/>
    </row>
    <row r="432" spans="1:14" s="45" customFormat="1" ht="9.75" customHeight="1" x14ac:dyDescent="0.25">
      <c r="A432" s="47"/>
      <c r="B432" s="403" t="s">
        <v>269</v>
      </c>
      <c r="C432" s="377"/>
      <c r="D432" s="377"/>
      <c r="I432" s="56"/>
      <c r="J432" s="65">
        <f>I435</f>
        <v>0</v>
      </c>
      <c r="K432" s="65">
        <f t="shared" ref="K432" si="306">J435</f>
        <v>0</v>
      </c>
      <c r="L432" s="65">
        <f t="shared" ref="L432" si="307">K435</f>
        <v>0</v>
      </c>
      <c r="M432" s="65">
        <f t="shared" ref="M432" si="308">L435</f>
        <v>0</v>
      </c>
      <c r="N432" s="65">
        <f t="shared" ref="N432" si="309">M435</f>
        <v>0</v>
      </c>
    </row>
    <row r="433" spans="1:14" s="45" customFormat="1" ht="9.75" customHeight="1" x14ac:dyDescent="0.25">
      <c r="A433" s="47"/>
      <c r="B433" s="403" t="s">
        <v>96</v>
      </c>
      <c r="C433" s="377"/>
      <c r="D433" s="47"/>
      <c r="I433" s="65">
        <f t="shared" ref="I433:N433" si="310">I36</f>
        <v>0</v>
      </c>
      <c r="J433" s="65">
        <f t="shared" si="310"/>
        <v>0</v>
      </c>
      <c r="K433" s="65">
        <f t="shared" si="310"/>
        <v>0</v>
      </c>
      <c r="L433" s="65">
        <f t="shared" si="310"/>
        <v>0</v>
      </c>
      <c r="M433" s="65">
        <f t="shared" si="310"/>
        <v>0</v>
      </c>
      <c r="N433" s="65">
        <f t="shared" si="310"/>
        <v>0</v>
      </c>
    </row>
    <row r="434" spans="1:14" s="45" customFormat="1" ht="9.75" customHeight="1" x14ac:dyDescent="0.25">
      <c r="A434" s="47"/>
      <c r="B434" s="84" t="s">
        <v>99</v>
      </c>
      <c r="C434" s="83"/>
      <c r="D434" s="47"/>
      <c r="I434" s="65">
        <f>I440</f>
        <v>0</v>
      </c>
      <c r="J434" s="65">
        <f t="shared" ref="J434:N434" si="311">J440</f>
        <v>0</v>
      </c>
      <c r="K434" s="65">
        <f t="shared" si="311"/>
        <v>0</v>
      </c>
      <c r="L434" s="65">
        <f t="shared" si="311"/>
        <v>0</v>
      </c>
      <c r="M434" s="65">
        <f t="shared" si="311"/>
        <v>0</v>
      </c>
      <c r="N434" s="65">
        <f t="shared" si="311"/>
        <v>0</v>
      </c>
    </row>
    <row r="435" spans="1:14" s="45" customFormat="1" ht="9.75" customHeight="1" x14ac:dyDescent="0.25">
      <c r="A435" s="47"/>
      <c r="B435" s="403" t="s">
        <v>97</v>
      </c>
      <c r="C435" s="377"/>
      <c r="D435" s="47"/>
      <c r="I435" s="65">
        <f>SUM(I432:I434)</f>
        <v>0</v>
      </c>
      <c r="J435" s="65">
        <f t="shared" ref="J435:N435" si="312">SUM(J432:J434)</f>
        <v>0</v>
      </c>
      <c r="K435" s="65">
        <f t="shared" si="312"/>
        <v>0</v>
      </c>
      <c r="L435" s="65">
        <f t="shared" si="312"/>
        <v>0</v>
      </c>
      <c r="M435" s="65">
        <f t="shared" si="312"/>
        <v>0</v>
      </c>
      <c r="N435" s="65">
        <f t="shared" si="312"/>
        <v>0</v>
      </c>
    </row>
    <row r="436" spans="1:14" s="45" customFormat="1" ht="9.75" customHeight="1" x14ac:dyDescent="0.25">
      <c r="A436" s="47"/>
      <c r="B436" s="84"/>
      <c r="C436" s="83"/>
      <c r="D436" s="47"/>
      <c r="I436" s="65"/>
      <c r="J436" s="65"/>
      <c r="K436" s="65"/>
      <c r="L436" s="65"/>
      <c r="M436" s="65"/>
      <c r="N436" s="65"/>
    </row>
    <row r="437" spans="1:14" s="45" customFormat="1" ht="9.75" customHeight="1" x14ac:dyDescent="0.25">
      <c r="A437" s="47"/>
      <c r="B437" s="403" t="s">
        <v>98</v>
      </c>
      <c r="C437" s="377"/>
      <c r="D437" s="377"/>
      <c r="I437" s="56"/>
      <c r="J437" s="65">
        <f>I441</f>
        <v>0</v>
      </c>
      <c r="K437" s="65">
        <f t="shared" ref="K437" si="313">J441</f>
        <v>0</v>
      </c>
      <c r="L437" s="65">
        <f t="shared" ref="L437" si="314">K441</f>
        <v>0</v>
      </c>
      <c r="M437" s="65">
        <f t="shared" ref="M437" si="315">L441</f>
        <v>0</v>
      </c>
      <c r="N437" s="65">
        <f t="shared" ref="N437" si="316">M441</f>
        <v>0</v>
      </c>
    </row>
    <row r="438" spans="1:14" s="45" customFormat="1" ht="9.75" customHeight="1" x14ac:dyDescent="0.25">
      <c r="A438" s="47"/>
      <c r="B438" s="403" t="s">
        <v>203</v>
      </c>
      <c r="C438" s="377"/>
      <c r="D438" s="366"/>
      <c r="I438" s="65">
        <f>IF(AND($F$36&gt;$I$6),0,IF(AND($F$36&lt;=$I$6,I435-I437&gt;$C$36*$H$36),$C$36*$H$36,IF(AND(I435-I437&lt;=$C$36*$H$36),I435-I437,IF(AND($C$36&lt;=0),0))))</f>
        <v>0</v>
      </c>
      <c r="J438" s="65">
        <f>IF(AND($F$36&gt;$J$6),0,IF(AND($F$36&lt;=$J$6,J435-J437&gt;$C$36*$H$36),$C$36*$H$36,IF(AND(J435-J437&lt;=$C$36*$H$36),J435-J437,IF(AND($C$36&lt;=0),0))))</f>
        <v>0</v>
      </c>
      <c r="K438" s="65">
        <f>IF(AND($F$36&gt;$K$6),0,IF(AND($F$36&lt;=$K$6,K435-K437&gt;$C$36*$H$36),$C$36*$H$36,IF(AND(K435-K437&lt;=$C$36*$H$36),K435-K437,IF(AND($C$36&lt;=0),0))))</f>
        <v>0</v>
      </c>
      <c r="L438" s="65">
        <f>IF(AND($F$36&gt;$L$6),0,IF(AND($F$36&lt;=$L$6,L435-L437&gt;$C$36*$H$36),$C$36*$H$36,IF(AND(L435-L437&lt;=$C$36*$H$36),L435-L437,IF(AND($C$36&lt;=0),0))))</f>
        <v>0</v>
      </c>
      <c r="M438" s="65">
        <f>IF(AND($F$36&gt;$M$6),0,IF(AND($F$36&lt;=$M$6,M435-M437&gt;$C$36*$H$36),$C$36*$H$36,IF(AND(M435-M437&lt;=$C$36*$H$36),M435-M437,IF(AND($C$36&lt;=0),0))))</f>
        <v>0</v>
      </c>
      <c r="N438" s="65">
        <f>IF(AND($F$36&gt;$N$6),0,IF(AND($F$36&lt;=$N$6,N435-N437&gt;$C$36*$H$36),$C$36*$H$36,IF(AND(N435-N437&lt;=$C$36*$H$36),N435-N437,IF(AND($C$36&lt;=0),0))))</f>
        <v>0</v>
      </c>
    </row>
    <row r="439" spans="1:14" s="45" customFormat="1" ht="9.75" customHeight="1" x14ac:dyDescent="0.25">
      <c r="A439" s="47"/>
      <c r="B439" s="403" t="s">
        <v>204</v>
      </c>
      <c r="C439" s="377"/>
      <c r="D439" s="366"/>
      <c r="I439" s="69"/>
      <c r="J439" s="69"/>
      <c r="K439" s="69"/>
      <c r="L439" s="69"/>
      <c r="M439" s="69"/>
      <c r="N439" s="69"/>
    </row>
    <row r="440" spans="1:14" s="45" customFormat="1" ht="9.75" customHeight="1" x14ac:dyDescent="0.25">
      <c r="A440" s="47"/>
      <c r="B440" s="84" t="s">
        <v>99</v>
      </c>
      <c r="C440" s="83"/>
      <c r="D440" s="83"/>
      <c r="I440" s="69"/>
      <c r="J440" s="69"/>
      <c r="K440" s="69"/>
      <c r="L440" s="69"/>
      <c r="M440" s="69"/>
      <c r="N440" s="69"/>
    </row>
    <row r="441" spans="1:14" s="45" customFormat="1" ht="9.75" customHeight="1" x14ac:dyDescent="0.25">
      <c r="A441" s="47"/>
      <c r="B441" s="403" t="s">
        <v>100</v>
      </c>
      <c r="C441" s="377"/>
      <c r="D441" s="377"/>
      <c r="I441" s="65">
        <f>I437+I438+I439-I440</f>
        <v>0</v>
      </c>
      <c r="J441" s="65">
        <f t="shared" ref="J441" si="317">J437+J438+J439-J440</f>
        <v>0</v>
      </c>
      <c r="K441" s="65">
        <f t="shared" ref="K441" si="318">K437+K438+K439-K440</f>
        <v>0</v>
      </c>
      <c r="L441" s="65">
        <f t="shared" ref="L441" si="319">L437+L438+L439-L440</f>
        <v>0</v>
      </c>
      <c r="M441" s="65">
        <f t="shared" ref="M441" si="320">M437+M438+M439-M440</f>
        <v>0</v>
      </c>
      <c r="N441" s="65">
        <f t="shared" ref="N441" si="321">N437+N438+N439-N440</f>
        <v>0</v>
      </c>
    </row>
    <row r="442" spans="1:14" s="45" customFormat="1" ht="9.75" customHeight="1" x14ac:dyDescent="0.2">
      <c r="A442" s="47"/>
      <c r="C442" s="46"/>
      <c r="D442" s="47"/>
      <c r="I442" s="65"/>
      <c r="J442" s="65"/>
      <c r="K442" s="65"/>
      <c r="L442" s="65"/>
      <c r="M442" s="65"/>
      <c r="N442" s="65"/>
    </row>
    <row r="443" spans="1:14" s="45" customFormat="1" ht="9.75" customHeight="1" x14ac:dyDescent="0.25">
      <c r="A443" s="47"/>
      <c r="B443" s="403" t="s">
        <v>101</v>
      </c>
      <c r="C443" s="377"/>
      <c r="D443" s="377"/>
      <c r="I443" s="65">
        <f t="shared" ref="I443:N443" si="322">I435-I441</f>
        <v>0</v>
      </c>
      <c r="J443" s="65">
        <f t="shared" si="322"/>
        <v>0</v>
      </c>
      <c r="K443" s="65">
        <f t="shared" si="322"/>
        <v>0</v>
      </c>
      <c r="L443" s="65">
        <f t="shared" si="322"/>
        <v>0</v>
      </c>
      <c r="M443" s="65">
        <f t="shared" si="322"/>
        <v>0</v>
      </c>
      <c r="N443" s="65">
        <f t="shared" si="322"/>
        <v>0</v>
      </c>
    </row>
    <row r="444" spans="1:14" s="45" customFormat="1" ht="9.75" customHeight="1" x14ac:dyDescent="0.2">
      <c r="A444" s="47"/>
      <c r="C444" s="46"/>
      <c r="D444" s="47"/>
    </row>
    <row r="445" spans="1:14" s="45" customFormat="1" ht="9.75" customHeight="1" x14ac:dyDescent="0.2">
      <c r="A445" s="92" t="str">
        <f>A37</f>
        <v>14XXX.24</v>
      </c>
      <c r="B445" s="66" t="str">
        <f>B37</f>
        <v>Objekt 29</v>
      </c>
      <c r="C445" s="46"/>
      <c r="D445" s="47"/>
      <c r="I445" s="65"/>
      <c r="J445" s="65"/>
      <c r="K445" s="65"/>
      <c r="L445" s="65"/>
      <c r="M445" s="65"/>
      <c r="N445" s="65"/>
    </row>
    <row r="446" spans="1:14" s="45" customFormat="1" ht="9.75" customHeight="1" x14ac:dyDescent="0.25">
      <c r="A446" s="47"/>
      <c r="B446" s="403" t="s">
        <v>269</v>
      </c>
      <c r="C446" s="377"/>
      <c r="D446" s="377"/>
      <c r="I446" s="56"/>
      <c r="J446" s="65">
        <f>I449</f>
        <v>0</v>
      </c>
      <c r="K446" s="65">
        <f t="shared" ref="K446" si="323">J449</f>
        <v>0</v>
      </c>
      <c r="L446" s="65">
        <f t="shared" ref="L446" si="324">K449</f>
        <v>0</v>
      </c>
      <c r="M446" s="65">
        <f t="shared" ref="M446" si="325">L449</f>
        <v>0</v>
      </c>
      <c r="N446" s="65">
        <f t="shared" ref="N446" si="326">M449</f>
        <v>0</v>
      </c>
    </row>
    <row r="447" spans="1:14" s="45" customFormat="1" ht="9.75" customHeight="1" x14ac:dyDescent="0.25">
      <c r="A447" s="47"/>
      <c r="B447" s="403" t="s">
        <v>96</v>
      </c>
      <c r="C447" s="377"/>
      <c r="D447" s="47"/>
      <c r="I447" s="65">
        <f t="shared" ref="I447:N447" si="327">I37</f>
        <v>0</v>
      </c>
      <c r="J447" s="65">
        <f t="shared" si="327"/>
        <v>0</v>
      </c>
      <c r="K447" s="65">
        <f t="shared" si="327"/>
        <v>0</v>
      </c>
      <c r="L447" s="65">
        <f t="shared" si="327"/>
        <v>0</v>
      </c>
      <c r="M447" s="65">
        <f t="shared" si="327"/>
        <v>0</v>
      </c>
      <c r="N447" s="65">
        <f t="shared" si="327"/>
        <v>0</v>
      </c>
    </row>
    <row r="448" spans="1:14" s="45" customFormat="1" ht="9.75" customHeight="1" x14ac:dyDescent="0.25">
      <c r="A448" s="47"/>
      <c r="B448" s="84" t="s">
        <v>99</v>
      </c>
      <c r="C448" s="83"/>
      <c r="D448" s="47"/>
      <c r="I448" s="65">
        <f>I454</f>
        <v>0</v>
      </c>
      <c r="J448" s="65">
        <f t="shared" ref="J448:N448" si="328">J454</f>
        <v>0</v>
      </c>
      <c r="K448" s="65">
        <f t="shared" si="328"/>
        <v>0</v>
      </c>
      <c r="L448" s="65">
        <f t="shared" si="328"/>
        <v>0</v>
      </c>
      <c r="M448" s="65">
        <f t="shared" si="328"/>
        <v>0</v>
      </c>
      <c r="N448" s="65">
        <f t="shared" si="328"/>
        <v>0</v>
      </c>
    </row>
    <row r="449" spans="1:14" s="45" customFormat="1" ht="9.75" customHeight="1" x14ac:dyDescent="0.25">
      <c r="A449" s="47"/>
      <c r="B449" s="403" t="s">
        <v>97</v>
      </c>
      <c r="C449" s="377"/>
      <c r="D449" s="47"/>
      <c r="I449" s="65">
        <f>SUM(I446:I448)</f>
        <v>0</v>
      </c>
      <c r="J449" s="65">
        <f t="shared" ref="J449:N449" si="329">SUM(J446:J448)</f>
        <v>0</v>
      </c>
      <c r="K449" s="65">
        <f t="shared" si="329"/>
        <v>0</v>
      </c>
      <c r="L449" s="65">
        <f t="shared" si="329"/>
        <v>0</v>
      </c>
      <c r="M449" s="65">
        <f t="shared" si="329"/>
        <v>0</v>
      </c>
      <c r="N449" s="65">
        <f t="shared" si="329"/>
        <v>0</v>
      </c>
    </row>
    <row r="450" spans="1:14" s="45" customFormat="1" ht="9.75" customHeight="1" x14ac:dyDescent="0.25">
      <c r="A450" s="47"/>
      <c r="B450" s="84"/>
      <c r="C450" s="83"/>
      <c r="D450" s="47"/>
      <c r="I450" s="65"/>
      <c r="J450" s="65"/>
      <c r="K450" s="65"/>
      <c r="L450" s="65"/>
      <c r="M450" s="65"/>
      <c r="N450" s="65"/>
    </row>
    <row r="451" spans="1:14" s="45" customFormat="1" ht="9.75" customHeight="1" x14ac:dyDescent="0.25">
      <c r="A451" s="47"/>
      <c r="B451" s="403" t="s">
        <v>98</v>
      </c>
      <c r="C451" s="377"/>
      <c r="D451" s="377"/>
      <c r="I451" s="56"/>
      <c r="J451" s="65">
        <f>I455</f>
        <v>0</v>
      </c>
      <c r="K451" s="65">
        <f t="shared" ref="K451" si="330">J455</f>
        <v>0</v>
      </c>
      <c r="L451" s="65">
        <f t="shared" ref="L451" si="331">K455</f>
        <v>0</v>
      </c>
      <c r="M451" s="65">
        <f t="shared" ref="M451" si="332">L455</f>
        <v>0</v>
      </c>
      <c r="N451" s="65">
        <f t="shared" ref="N451" si="333">M455</f>
        <v>0</v>
      </c>
    </row>
    <row r="452" spans="1:14" s="45" customFormat="1" ht="9.75" customHeight="1" x14ac:dyDescent="0.25">
      <c r="A452" s="47"/>
      <c r="B452" s="403" t="s">
        <v>203</v>
      </c>
      <c r="C452" s="377"/>
      <c r="D452" s="366"/>
      <c r="I452" s="65">
        <f>IF(AND($F$37&gt;$I$6),0,IF(AND($F$37&lt;=$I$6,I449-I451&gt;$C$37*$H$37),$C$37*$H$37,IF(AND(I449-I451&lt;=$C$37*$H$37),I449-I451,IF(AND($C$37&lt;=0),0))))</f>
        <v>0</v>
      </c>
      <c r="J452" s="65">
        <f>IF(AND($F$37&gt;$J$6),0,IF(AND($F$37&lt;=$J$6,J449-J451&gt;$C$37*$H$37),$C$37*$H$37,IF(AND(J449-J451&lt;=$C$37*$H$37),J449-J451,IF(AND($C$37&lt;=0),0))))</f>
        <v>0</v>
      </c>
      <c r="K452" s="65">
        <f>IF(AND($F$37&gt;$K$6),0,IF(AND($F$37&lt;=$K$6,K449-K451&gt;$C$37*$H$37),$C$37*$H$37,IF(AND(K449-K451&lt;=$C$37*$H$37),K449-K451,IF(AND($C$37&lt;=0),0))))</f>
        <v>0</v>
      </c>
      <c r="L452" s="65">
        <f>IF(AND($F$37&gt;$L$6),0,IF(AND($F$37&lt;=$L$6,L449-L451&gt;$C$37*$H$37),$C$37*$H$37,IF(AND(L449-L451&lt;=$C$37*$H$37),L449-L451,IF(AND($C$37&lt;=0),0))))</f>
        <v>0</v>
      </c>
      <c r="M452" s="65">
        <f>IF(AND($F$37&gt;$M$6),0,IF(AND($F$37&lt;=$M$6,M449-M451&gt;$C$37*$H$37),$C$37*$H$37,IF(AND(M449-M451&lt;=$C$37*$H$37),M449-M451,IF(AND($C$37&lt;=0),0))))</f>
        <v>0</v>
      </c>
      <c r="N452" s="65">
        <f>IF(AND($F$37&gt;$N$6),0,IF(AND($F$37&lt;=$N$6,N449-N451&gt;$C$37*$H$37),$C$37*$H$37,IF(AND(N449-N451&lt;=$C$37*$H$37),N449-N451,IF(AND($C$37&lt;=0),0))))</f>
        <v>0</v>
      </c>
    </row>
    <row r="453" spans="1:14" s="45" customFormat="1" ht="9.75" customHeight="1" x14ac:dyDescent="0.25">
      <c r="A453" s="47"/>
      <c r="B453" s="403" t="s">
        <v>204</v>
      </c>
      <c r="C453" s="377"/>
      <c r="D453" s="366"/>
      <c r="I453" s="69"/>
      <c r="J453" s="69"/>
      <c r="K453" s="69"/>
      <c r="L453" s="69"/>
      <c r="M453" s="69"/>
      <c r="N453" s="69"/>
    </row>
    <row r="454" spans="1:14" s="45" customFormat="1" ht="9.75" customHeight="1" x14ac:dyDescent="0.25">
      <c r="A454" s="47"/>
      <c r="B454" s="84" t="s">
        <v>99</v>
      </c>
      <c r="C454" s="83"/>
      <c r="D454" s="83"/>
      <c r="I454" s="69"/>
      <c r="J454" s="69"/>
      <c r="K454" s="69"/>
      <c r="L454" s="69"/>
      <c r="M454" s="69"/>
      <c r="N454" s="69"/>
    </row>
    <row r="455" spans="1:14" s="45" customFormat="1" ht="9.75" customHeight="1" x14ac:dyDescent="0.25">
      <c r="A455" s="47"/>
      <c r="B455" s="403" t="s">
        <v>100</v>
      </c>
      <c r="C455" s="377"/>
      <c r="D455" s="377"/>
      <c r="I455" s="65">
        <f>I451+I452+I453-I454</f>
        <v>0</v>
      </c>
      <c r="J455" s="65">
        <f t="shared" ref="J455" si="334">J451+J452+J453-J454</f>
        <v>0</v>
      </c>
      <c r="K455" s="65">
        <f t="shared" ref="K455" si="335">K451+K452+K453-K454</f>
        <v>0</v>
      </c>
      <c r="L455" s="65">
        <f t="shared" ref="L455" si="336">L451+L452+L453-L454</f>
        <v>0</v>
      </c>
      <c r="M455" s="65">
        <f t="shared" ref="M455" si="337">M451+M452+M453-M454</f>
        <v>0</v>
      </c>
      <c r="N455" s="65">
        <f t="shared" ref="N455" si="338">N451+N452+N453-N454</f>
        <v>0</v>
      </c>
    </row>
    <row r="456" spans="1:14" s="45" customFormat="1" ht="9.75" customHeight="1" x14ac:dyDescent="0.2">
      <c r="A456" s="47"/>
      <c r="C456" s="46"/>
      <c r="D456" s="47"/>
      <c r="I456" s="65"/>
      <c r="J456" s="65"/>
      <c r="K456" s="65"/>
      <c r="L456" s="65"/>
      <c r="M456" s="65"/>
      <c r="N456" s="65"/>
    </row>
    <row r="457" spans="1:14" s="45" customFormat="1" ht="9.75" customHeight="1" x14ac:dyDescent="0.25">
      <c r="A457" s="47"/>
      <c r="B457" s="403" t="s">
        <v>101</v>
      </c>
      <c r="C457" s="377"/>
      <c r="D457" s="377"/>
      <c r="I457" s="65">
        <f t="shared" ref="I457:N457" si="339">I449-I455</f>
        <v>0</v>
      </c>
      <c r="J457" s="65">
        <f t="shared" si="339"/>
        <v>0</v>
      </c>
      <c r="K457" s="65">
        <f t="shared" si="339"/>
        <v>0</v>
      </c>
      <c r="L457" s="65">
        <f t="shared" si="339"/>
        <v>0</v>
      </c>
      <c r="M457" s="65">
        <f t="shared" si="339"/>
        <v>0</v>
      </c>
      <c r="N457" s="65">
        <f t="shared" si="339"/>
        <v>0</v>
      </c>
    </row>
    <row r="458" spans="1:14" s="45" customFormat="1" ht="9.75" customHeight="1" x14ac:dyDescent="0.2">
      <c r="A458" s="47"/>
      <c r="C458" s="46"/>
      <c r="D458" s="47"/>
    </row>
    <row r="459" spans="1:14" s="45" customFormat="1" ht="9.75" customHeight="1" x14ac:dyDescent="0.2">
      <c r="A459" s="92" t="str">
        <f>A38</f>
        <v>14XXX.25</v>
      </c>
      <c r="B459" s="66" t="str">
        <f>B38</f>
        <v>Objekt 30</v>
      </c>
      <c r="C459" s="46"/>
      <c r="D459" s="47"/>
      <c r="I459" s="65"/>
      <c r="J459" s="65"/>
      <c r="K459" s="65"/>
      <c r="L459" s="65"/>
      <c r="M459" s="65"/>
      <c r="N459" s="65"/>
    </row>
    <row r="460" spans="1:14" s="45" customFormat="1" ht="9.75" customHeight="1" x14ac:dyDescent="0.25">
      <c r="A460" s="47"/>
      <c r="B460" s="403" t="s">
        <v>269</v>
      </c>
      <c r="C460" s="377"/>
      <c r="D460" s="377"/>
      <c r="I460" s="56"/>
      <c r="J460" s="65">
        <f>I463</f>
        <v>0</v>
      </c>
      <c r="K460" s="65">
        <f t="shared" ref="K460" si="340">J463</f>
        <v>0</v>
      </c>
      <c r="L460" s="65">
        <f t="shared" ref="L460" si="341">K463</f>
        <v>0</v>
      </c>
      <c r="M460" s="65">
        <f t="shared" ref="M460" si="342">L463</f>
        <v>0</v>
      </c>
      <c r="N460" s="65">
        <f t="shared" ref="N460" si="343">M463</f>
        <v>0</v>
      </c>
    </row>
    <row r="461" spans="1:14" s="45" customFormat="1" ht="9.75" customHeight="1" x14ac:dyDescent="0.25">
      <c r="A461" s="47"/>
      <c r="B461" s="403" t="s">
        <v>96</v>
      </c>
      <c r="C461" s="377"/>
      <c r="D461" s="47"/>
      <c r="I461" s="65">
        <f t="shared" ref="I461:N461" si="344">I38</f>
        <v>0</v>
      </c>
      <c r="J461" s="65">
        <f t="shared" si="344"/>
        <v>0</v>
      </c>
      <c r="K461" s="65">
        <f t="shared" si="344"/>
        <v>0</v>
      </c>
      <c r="L461" s="65">
        <f t="shared" si="344"/>
        <v>0</v>
      </c>
      <c r="M461" s="65">
        <f t="shared" si="344"/>
        <v>0</v>
      </c>
      <c r="N461" s="65">
        <f t="shared" si="344"/>
        <v>0</v>
      </c>
    </row>
    <row r="462" spans="1:14" s="45" customFormat="1" ht="9.75" customHeight="1" x14ac:dyDescent="0.25">
      <c r="A462" s="47"/>
      <c r="B462" s="84" t="s">
        <v>99</v>
      </c>
      <c r="C462" s="83"/>
      <c r="D462" s="47"/>
      <c r="I462" s="65">
        <f>I468</f>
        <v>0</v>
      </c>
      <c r="J462" s="65">
        <f t="shared" ref="J462:N462" si="345">J468</f>
        <v>0</v>
      </c>
      <c r="K462" s="65">
        <f t="shared" si="345"/>
        <v>0</v>
      </c>
      <c r="L462" s="65">
        <f t="shared" si="345"/>
        <v>0</v>
      </c>
      <c r="M462" s="65">
        <f t="shared" si="345"/>
        <v>0</v>
      </c>
      <c r="N462" s="65">
        <f t="shared" si="345"/>
        <v>0</v>
      </c>
    </row>
    <row r="463" spans="1:14" s="45" customFormat="1" ht="9.75" customHeight="1" x14ac:dyDescent="0.25">
      <c r="A463" s="47"/>
      <c r="B463" s="403" t="s">
        <v>97</v>
      </c>
      <c r="C463" s="377"/>
      <c r="D463" s="47"/>
      <c r="I463" s="65">
        <f>SUM(I460:I462)</f>
        <v>0</v>
      </c>
      <c r="J463" s="65">
        <f t="shared" ref="J463:N463" si="346">SUM(J460:J462)</f>
        <v>0</v>
      </c>
      <c r="K463" s="65">
        <f t="shared" si="346"/>
        <v>0</v>
      </c>
      <c r="L463" s="65">
        <f t="shared" si="346"/>
        <v>0</v>
      </c>
      <c r="M463" s="65">
        <f t="shared" si="346"/>
        <v>0</v>
      </c>
      <c r="N463" s="65">
        <f t="shared" si="346"/>
        <v>0</v>
      </c>
    </row>
    <row r="464" spans="1:14" s="45" customFormat="1" ht="9.75" customHeight="1" x14ac:dyDescent="0.25">
      <c r="A464" s="47"/>
      <c r="B464" s="84"/>
      <c r="C464" s="83"/>
      <c r="D464" s="47"/>
      <c r="I464" s="65"/>
      <c r="J464" s="65"/>
      <c r="K464" s="65"/>
      <c r="L464" s="65"/>
      <c r="M464" s="65"/>
      <c r="N464" s="65"/>
    </row>
    <row r="465" spans="1:14" s="45" customFormat="1" ht="9.75" customHeight="1" x14ac:dyDescent="0.25">
      <c r="A465" s="47"/>
      <c r="B465" s="403" t="s">
        <v>98</v>
      </c>
      <c r="C465" s="377"/>
      <c r="D465" s="377"/>
      <c r="I465" s="56"/>
      <c r="J465" s="65">
        <f>I469</f>
        <v>0</v>
      </c>
      <c r="K465" s="65">
        <f t="shared" ref="K465" si="347">J469</f>
        <v>0</v>
      </c>
      <c r="L465" s="65">
        <f t="shared" ref="L465" si="348">K469</f>
        <v>0</v>
      </c>
      <c r="M465" s="65">
        <f t="shared" ref="M465" si="349">L469</f>
        <v>0</v>
      </c>
      <c r="N465" s="65">
        <f t="shared" ref="N465" si="350">M469</f>
        <v>0</v>
      </c>
    </row>
    <row r="466" spans="1:14" s="45" customFormat="1" ht="9.75" customHeight="1" x14ac:dyDescent="0.25">
      <c r="A466" s="47"/>
      <c r="B466" s="403" t="s">
        <v>203</v>
      </c>
      <c r="C466" s="377"/>
      <c r="D466" s="366"/>
      <c r="I466" s="65">
        <f>IF(AND($F$38&gt;$I$6),0,IF(AND($F$38&lt;=$I$6,I463-I465&gt;$C$38*$H$38),$C$38*$H$38,IF(AND(I463-I465&lt;=$C$38*$H$38),I463-I465,IF(AND($C$38&lt;=0),0))))</f>
        <v>0</v>
      </c>
      <c r="J466" s="65">
        <f>IF(AND($F$38&gt;$J$6),0,IF(AND($F$38&lt;=$J$6,J463-J465&gt;$C$38*$H$38),$C$38*$H$38,IF(AND(J463-J465&lt;=$C$38*$H$38),J463-J465,IF(AND($C$38&lt;=0),0))))</f>
        <v>0</v>
      </c>
      <c r="K466" s="65">
        <f>IF(AND($F$38&gt;$K$6),0,IF(AND($F$38&lt;=$K$6,K463-K465&gt;$C$38*$H$38),$C$38*$H$38,IF(AND(K463-K465&lt;=$C$38*$H$38),K463-K465,IF(AND($C$38&lt;=0),0))))</f>
        <v>0</v>
      </c>
      <c r="L466" s="65">
        <f>IF(AND($F$38&gt;$L$6),0,IF(AND($F$38&lt;=$L$6,L463-L465&gt;$C$38*$H$38),$C$38*$H$38,IF(AND(L463-L465&lt;=$C$38*$H$38),L463-L465,IF(AND($C$38&lt;=0),0))))</f>
        <v>0</v>
      </c>
      <c r="M466" s="65">
        <f>IF(AND($F$38&gt;$M$6),0,IF(AND($F$38&lt;=$M$6,M463-M465&gt;$C$38*$H$38),$C$38*$H$38,IF(AND(M463-M465&lt;=$C$38*$H$38),M463-M465,IF(AND($C$38&lt;=0),0))))</f>
        <v>0</v>
      </c>
      <c r="N466" s="65">
        <f>IF(AND($F$38&gt;$N$6),0,IF(AND($F$38&lt;=$N$6,N463-N465&gt;$C$38*$H$38),$C$38*$H$38,IF(AND(N463-N465&lt;=$C$38*$H$38),N463-N465,IF(AND($C$38&lt;=0),0))))</f>
        <v>0</v>
      </c>
    </row>
    <row r="467" spans="1:14" s="45" customFormat="1" ht="9.75" customHeight="1" x14ac:dyDescent="0.25">
      <c r="A467" s="47"/>
      <c r="B467" s="403" t="s">
        <v>204</v>
      </c>
      <c r="C467" s="377"/>
      <c r="D467" s="366"/>
      <c r="I467" s="69"/>
      <c r="J467" s="69"/>
      <c r="K467" s="69"/>
      <c r="L467" s="69"/>
      <c r="M467" s="69"/>
      <c r="N467" s="69"/>
    </row>
    <row r="468" spans="1:14" s="45" customFormat="1" ht="9.75" customHeight="1" x14ac:dyDescent="0.25">
      <c r="A468" s="47"/>
      <c r="B468" s="84" t="s">
        <v>99</v>
      </c>
      <c r="C468" s="83"/>
      <c r="D468" s="83"/>
      <c r="I468" s="69"/>
      <c r="J468" s="69"/>
      <c r="K468" s="69"/>
      <c r="L468" s="69"/>
      <c r="M468" s="69"/>
      <c r="N468" s="69"/>
    </row>
    <row r="469" spans="1:14" s="45" customFormat="1" ht="9.75" customHeight="1" x14ac:dyDescent="0.25">
      <c r="A469" s="47"/>
      <c r="B469" s="403" t="s">
        <v>100</v>
      </c>
      <c r="C469" s="377"/>
      <c r="D469" s="377"/>
      <c r="I469" s="65">
        <f>I465+I466+I467-I468</f>
        <v>0</v>
      </c>
      <c r="J469" s="65">
        <f t="shared" ref="J469" si="351">J465+J466+J467-J468</f>
        <v>0</v>
      </c>
      <c r="K469" s="65">
        <f t="shared" ref="K469" si="352">K465+K466+K467-K468</f>
        <v>0</v>
      </c>
      <c r="L469" s="65">
        <f t="shared" ref="L469" si="353">L465+L466+L467-L468</f>
        <v>0</v>
      </c>
      <c r="M469" s="65">
        <f t="shared" ref="M469" si="354">M465+M466+M467-M468</f>
        <v>0</v>
      </c>
      <c r="N469" s="65">
        <f t="shared" ref="N469" si="355">N465+N466+N467-N468</f>
        <v>0</v>
      </c>
    </row>
    <row r="470" spans="1:14" s="45" customFormat="1" ht="9.75" customHeight="1" x14ac:dyDescent="0.2">
      <c r="A470" s="47"/>
      <c r="C470" s="46"/>
      <c r="D470" s="47"/>
      <c r="I470" s="65"/>
      <c r="J470" s="65"/>
      <c r="K470" s="65"/>
      <c r="L470" s="65"/>
      <c r="M470" s="65"/>
      <c r="N470" s="65"/>
    </row>
    <row r="471" spans="1:14" s="45" customFormat="1" ht="9.75" customHeight="1" x14ac:dyDescent="0.25">
      <c r="A471" s="47"/>
      <c r="B471" s="403" t="s">
        <v>101</v>
      </c>
      <c r="C471" s="377"/>
      <c r="D471" s="377"/>
      <c r="I471" s="65">
        <f t="shared" ref="I471:N471" si="356">I463-I469</f>
        <v>0</v>
      </c>
      <c r="J471" s="65">
        <f t="shared" si="356"/>
        <v>0</v>
      </c>
      <c r="K471" s="65">
        <f t="shared" si="356"/>
        <v>0</v>
      </c>
      <c r="L471" s="65">
        <f t="shared" si="356"/>
        <v>0</v>
      </c>
      <c r="M471" s="65">
        <f t="shared" si="356"/>
        <v>0</v>
      </c>
      <c r="N471" s="65">
        <f t="shared" si="356"/>
        <v>0</v>
      </c>
    </row>
    <row r="472" spans="1:14" s="45" customFormat="1" ht="9.75" customHeight="1" x14ac:dyDescent="0.2">
      <c r="A472" s="47"/>
      <c r="C472" s="46"/>
      <c r="D472" s="47"/>
    </row>
    <row r="473" spans="1:14" s="45" customFormat="1" ht="9.75" customHeight="1" x14ac:dyDescent="0.2">
      <c r="A473" s="92" t="str">
        <f>A39</f>
        <v>14XXX.26</v>
      </c>
      <c r="B473" s="66" t="str">
        <f>B39</f>
        <v>Objekt 31</v>
      </c>
      <c r="C473" s="46"/>
      <c r="D473" s="47"/>
      <c r="I473" s="65"/>
      <c r="J473" s="65"/>
      <c r="K473" s="65"/>
      <c r="L473" s="65"/>
      <c r="M473" s="65"/>
      <c r="N473" s="65"/>
    </row>
    <row r="474" spans="1:14" s="45" customFormat="1" ht="9.75" customHeight="1" x14ac:dyDescent="0.25">
      <c r="A474" s="47"/>
      <c r="B474" s="403" t="s">
        <v>269</v>
      </c>
      <c r="C474" s="377"/>
      <c r="D474" s="377"/>
      <c r="I474" s="56"/>
      <c r="J474" s="65">
        <f>I477</f>
        <v>0</v>
      </c>
      <c r="K474" s="65">
        <f t="shared" ref="K474" si="357">J477</f>
        <v>0</v>
      </c>
      <c r="L474" s="65">
        <f t="shared" ref="L474" si="358">K477</f>
        <v>0</v>
      </c>
      <c r="M474" s="65">
        <f t="shared" ref="M474" si="359">L477</f>
        <v>0</v>
      </c>
      <c r="N474" s="65">
        <f t="shared" ref="N474" si="360">M477</f>
        <v>0</v>
      </c>
    </row>
    <row r="475" spans="1:14" s="45" customFormat="1" ht="9.75" customHeight="1" x14ac:dyDescent="0.25">
      <c r="A475" s="47"/>
      <c r="B475" s="403" t="s">
        <v>96</v>
      </c>
      <c r="C475" s="377"/>
      <c r="D475" s="47"/>
      <c r="I475" s="65">
        <f t="shared" ref="I475:N475" si="361">I39</f>
        <v>0</v>
      </c>
      <c r="J475" s="65">
        <f t="shared" si="361"/>
        <v>0</v>
      </c>
      <c r="K475" s="65">
        <f t="shared" si="361"/>
        <v>0</v>
      </c>
      <c r="L475" s="65">
        <f t="shared" si="361"/>
        <v>0</v>
      </c>
      <c r="M475" s="65">
        <f t="shared" si="361"/>
        <v>0</v>
      </c>
      <c r="N475" s="65">
        <f t="shared" si="361"/>
        <v>0</v>
      </c>
    </row>
    <row r="476" spans="1:14" s="45" customFormat="1" ht="9.75" customHeight="1" x14ac:dyDescent="0.25">
      <c r="A476" s="47"/>
      <c r="B476" s="84" t="s">
        <v>99</v>
      </c>
      <c r="C476" s="83"/>
      <c r="D476" s="47"/>
      <c r="I476" s="65">
        <f>I482</f>
        <v>0</v>
      </c>
      <c r="J476" s="65">
        <f t="shared" ref="J476:N476" si="362">J482</f>
        <v>0</v>
      </c>
      <c r="K476" s="65">
        <f t="shared" si="362"/>
        <v>0</v>
      </c>
      <c r="L476" s="65">
        <f t="shared" si="362"/>
        <v>0</v>
      </c>
      <c r="M476" s="65">
        <f t="shared" si="362"/>
        <v>0</v>
      </c>
      <c r="N476" s="65">
        <f t="shared" si="362"/>
        <v>0</v>
      </c>
    </row>
    <row r="477" spans="1:14" s="45" customFormat="1" ht="9.75" customHeight="1" x14ac:dyDescent="0.25">
      <c r="A477" s="47"/>
      <c r="B477" s="403" t="s">
        <v>97</v>
      </c>
      <c r="C477" s="377"/>
      <c r="D477" s="47"/>
      <c r="I477" s="65">
        <f>SUM(I474:I476)</f>
        <v>0</v>
      </c>
      <c r="J477" s="65">
        <f t="shared" ref="J477:N477" si="363">SUM(J474:J476)</f>
        <v>0</v>
      </c>
      <c r="K477" s="65">
        <f t="shared" si="363"/>
        <v>0</v>
      </c>
      <c r="L477" s="65">
        <f t="shared" si="363"/>
        <v>0</v>
      </c>
      <c r="M477" s="65">
        <f t="shared" si="363"/>
        <v>0</v>
      </c>
      <c r="N477" s="65">
        <f t="shared" si="363"/>
        <v>0</v>
      </c>
    </row>
    <row r="478" spans="1:14" s="45" customFormat="1" ht="9.75" customHeight="1" x14ac:dyDescent="0.25">
      <c r="A478" s="47"/>
      <c r="B478" s="84"/>
      <c r="C478" s="83"/>
      <c r="D478" s="47"/>
      <c r="I478" s="65"/>
      <c r="J478" s="65"/>
      <c r="K478" s="65"/>
      <c r="L478" s="65"/>
      <c r="M478" s="65"/>
      <c r="N478" s="65"/>
    </row>
    <row r="479" spans="1:14" s="45" customFormat="1" ht="9.75" customHeight="1" x14ac:dyDescent="0.25">
      <c r="A479" s="47"/>
      <c r="B479" s="403" t="s">
        <v>98</v>
      </c>
      <c r="C479" s="377"/>
      <c r="D479" s="377"/>
      <c r="I479" s="56"/>
      <c r="J479" s="65">
        <f>I483</f>
        <v>0</v>
      </c>
      <c r="K479" s="65">
        <f t="shared" ref="K479" si="364">J483</f>
        <v>0</v>
      </c>
      <c r="L479" s="65">
        <f t="shared" ref="L479" si="365">K483</f>
        <v>0</v>
      </c>
      <c r="M479" s="65">
        <f t="shared" ref="M479" si="366">L483</f>
        <v>0</v>
      </c>
      <c r="N479" s="65">
        <f t="shared" ref="N479" si="367">M483</f>
        <v>0</v>
      </c>
    </row>
    <row r="480" spans="1:14" s="45" customFormat="1" ht="9.75" customHeight="1" x14ac:dyDescent="0.25">
      <c r="A480" s="47"/>
      <c r="B480" s="403" t="s">
        <v>203</v>
      </c>
      <c r="C480" s="377"/>
      <c r="D480" s="366"/>
      <c r="I480" s="65">
        <f>IF(AND($F$39&gt;$I$6),0,IF(AND($F$39&lt;=$I$6,I477-I479&gt;$C$39*$H$39),$C$39*$H$39,IF(AND(I477-I479&lt;=$C$39*$H$39),I477-I479,IF(AND($C$39&lt;=0),0))))</f>
        <v>0</v>
      </c>
      <c r="J480" s="65">
        <f>IF(AND($F$39&gt;$J$6),0,IF(AND($F$39&lt;=$J$6,J477-J479&gt;$C$39*$H$39),$C$39*$H$39,IF(AND(J477-J479&lt;=$C$39*$H$39),J477-J479,IF(AND($C$39&lt;=0),0))))</f>
        <v>0</v>
      </c>
      <c r="K480" s="65">
        <f>IF(AND($F$39&gt;$K$6),0,IF(AND($F$39&lt;=$K$6,K477-K479&gt;$C$39*$H$39),$C$39*$H$39,IF(AND(K477-K479&lt;=$C$39*$H$39),K477-K479,IF(AND($C$39&lt;=0),0))))</f>
        <v>0</v>
      </c>
      <c r="L480" s="65">
        <f>IF(AND($F$39&gt;$L$6),0,IF(AND($F$39&lt;=$L$6,L477-L479&gt;$C$39*$H$39),$C$39*$H$39,IF(AND(L477-L479&lt;=$C$39*$H$39),L477-L479,IF(AND($C$39&lt;=0),0))))</f>
        <v>0</v>
      </c>
      <c r="M480" s="65">
        <f>IF(AND($F$39&gt;$M$6),0,IF(AND($F$39&lt;=$M$6,M477-M479&gt;$C$39*$H$39),$C$39*$H$39,IF(AND(M477-M479&lt;=$C$39*$H$39),M477-M479,IF(AND($C$39&lt;=0),0))))</f>
        <v>0</v>
      </c>
      <c r="N480" s="65">
        <f>IF(AND($F$39&gt;$N$6),0,IF(AND($F$39&lt;=$N$6,N477-N479&gt;$C$39*$H$39),$C$39*$H$39,IF(AND(N477-N479&lt;=$C$39*$H$39),N477-N479,IF(AND($C$39&lt;=0),0))))</f>
        <v>0</v>
      </c>
    </row>
    <row r="481" spans="1:14" s="45" customFormat="1" ht="9.75" customHeight="1" x14ac:dyDescent="0.25">
      <c r="A481" s="47"/>
      <c r="B481" s="403" t="s">
        <v>204</v>
      </c>
      <c r="C481" s="377"/>
      <c r="D481" s="366"/>
      <c r="I481" s="69"/>
      <c r="J481" s="69"/>
      <c r="K481" s="69"/>
      <c r="L481" s="69"/>
      <c r="M481" s="69"/>
      <c r="N481" s="69"/>
    </row>
    <row r="482" spans="1:14" s="45" customFormat="1" ht="9.75" customHeight="1" x14ac:dyDescent="0.25">
      <c r="A482" s="47"/>
      <c r="B482" s="84" t="s">
        <v>99</v>
      </c>
      <c r="C482" s="83"/>
      <c r="D482" s="83"/>
      <c r="I482" s="69"/>
      <c r="J482" s="69"/>
      <c r="K482" s="69"/>
      <c r="L482" s="69"/>
      <c r="M482" s="69"/>
      <c r="N482" s="69"/>
    </row>
    <row r="483" spans="1:14" s="45" customFormat="1" ht="9.75" customHeight="1" x14ac:dyDescent="0.25">
      <c r="A483" s="47"/>
      <c r="B483" s="403" t="s">
        <v>100</v>
      </c>
      <c r="C483" s="377"/>
      <c r="D483" s="377"/>
      <c r="I483" s="65">
        <f>I479+I480+I481-I482</f>
        <v>0</v>
      </c>
      <c r="J483" s="65">
        <f t="shared" ref="J483" si="368">J479+J480+J481-J482</f>
        <v>0</v>
      </c>
      <c r="K483" s="65">
        <f t="shared" ref="K483" si="369">K479+K480+K481-K482</f>
        <v>0</v>
      </c>
      <c r="L483" s="65">
        <f t="shared" ref="L483" si="370">L479+L480+L481-L482</f>
        <v>0</v>
      </c>
      <c r="M483" s="65">
        <f t="shared" ref="M483" si="371">M479+M480+M481-M482</f>
        <v>0</v>
      </c>
      <c r="N483" s="65">
        <f t="shared" ref="N483" si="372">N479+N480+N481-N482</f>
        <v>0</v>
      </c>
    </row>
    <row r="484" spans="1:14" s="45" customFormat="1" ht="9.75" customHeight="1" x14ac:dyDescent="0.2">
      <c r="A484" s="47"/>
      <c r="C484" s="46"/>
      <c r="D484" s="47"/>
      <c r="I484" s="65"/>
      <c r="J484" s="65"/>
      <c r="K484" s="65"/>
      <c r="L484" s="65"/>
      <c r="M484" s="65"/>
      <c r="N484" s="65"/>
    </row>
    <row r="485" spans="1:14" s="45" customFormat="1" ht="9.75" customHeight="1" x14ac:dyDescent="0.25">
      <c r="A485" s="47"/>
      <c r="B485" s="403" t="s">
        <v>101</v>
      </c>
      <c r="C485" s="377"/>
      <c r="D485" s="377"/>
      <c r="I485" s="65">
        <f t="shared" ref="I485:N485" si="373">I477-I483</f>
        <v>0</v>
      </c>
      <c r="J485" s="65">
        <f t="shared" si="373"/>
        <v>0</v>
      </c>
      <c r="K485" s="65">
        <f t="shared" si="373"/>
        <v>0</v>
      </c>
      <c r="L485" s="65">
        <f t="shared" si="373"/>
        <v>0</v>
      </c>
      <c r="M485" s="65">
        <f t="shared" si="373"/>
        <v>0</v>
      </c>
      <c r="N485" s="65">
        <f t="shared" si="373"/>
        <v>0</v>
      </c>
    </row>
    <row r="486" spans="1:14" s="45" customFormat="1" ht="9.75" customHeight="1" x14ac:dyDescent="0.2">
      <c r="A486" s="47"/>
      <c r="C486" s="46"/>
      <c r="D486" s="47"/>
    </row>
    <row r="487" spans="1:14" s="45" customFormat="1" ht="9.75" customHeight="1" x14ac:dyDescent="0.2">
      <c r="A487" s="92" t="str">
        <f>A40</f>
        <v>14XXX.27</v>
      </c>
      <c r="B487" s="66" t="str">
        <f>B40</f>
        <v>Objekt 32</v>
      </c>
      <c r="C487" s="46"/>
      <c r="D487" s="47"/>
      <c r="I487" s="65"/>
      <c r="J487" s="65"/>
      <c r="K487" s="65"/>
      <c r="L487" s="65"/>
      <c r="M487" s="65"/>
      <c r="N487" s="65"/>
    </row>
    <row r="488" spans="1:14" s="45" customFormat="1" ht="9.75" customHeight="1" x14ac:dyDescent="0.25">
      <c r="A488" s="47"/>
      <c r="B488" s="403" t="s">
        <v>269</v>
      </c>
      <c r="C488" s="377"/>
      <c r="D488" s="377"/>
      <c r="I488" s="56"/>
      <c r="J488" s="65">
        <f>I491</f>
        <v>0</v>
      </c>
      <c r="K488" s="65">
        <f t="shared" ref="K488" si="374">J491</f>
        <v>0</v>
      </c>
      <c r="L488" s="65">
        <f t="shared" ref="L488" si="375">K491</f>
        <v>0</v>
      </c>
      <c r="M488" s="65">
        <f t="shared" ref="M488" si="376">L491</f>
        <v>0</v>
      </c>
      <c r="N488" s="65">
        <f t="shared" ref="N488" si="377">M491</f>
        <v>0</v>
      </c>
    </row>
    <row r="489" spans="1:14" s="45" customFormat="1" ht="9.75" customHeight="1" x14ac:dyDescent="0.25">
      <c r="A489" s="47"/>
      <c r="B489" s="403" t="s">
        <v>96</v>
      </c>
      <c r="C489" s="377"/>
      <c r="D489" s="47"/>
      <c r="I489" s="65">
        <f t="shared" ref="I489:N489" si="378">I40</f>
        <v>0</v>
      </c>
      <c r="J489" s="65">
        <f t="shared" si="378"/>
        <v>0</v>
      </c>
      <c r="K489" s="65">
        <f t="shared" si="378"/>
        <v>0</v>
      </c>
      <c r="L489" s="65">
        <f t="shared" si="378"/>
        <v>0</v>
      </c>
      <c r="M489" s="65">
        <f t="shared" si="378"/>
        <v>0</v>
      </c>
      <c r="N489" s="65">
        <f t="shared" si="378"/>
        <v>0</v>
      </c>
    </row>
    <row r="490" spans="1:14" s="45" customFormat="1" ht="9.75" customHeight="1" x14ac:dyDescent="0.25">
      <c r="A490" s="47"/>
      <c r="B490" s="84" t="s">
        <v>99</v>
      </c>
      <c r="C490" s="83"/>
      <c r="D490" s="47"/>
      <c r="I490" s="65">
        <f>I496</f>
        <v>0</v>
      </c>
      <c r="J490" s="65">
        <f t="shared" ref="J490:N490" si="379">J496</f>
        <v>0</v>
      </c>
      <c r="K490" s="65">
        <f t="shared" si="379"/>
        <v>0</v>
      </c>
      <c r="L490" s="65">
        <f t="shared" si="379"/>
        <v>0</v>
      </c>
      <c r="M490" s="65">
        <f t="shared" si="379"/>
        <v>0</v>
      </c>
      <c r="N490" s="65">
        <f t="shared" si="379"/>
        <v>0</v>
      </c>
    </row>
    <row r="491" spans="1:14" s="45" customFormat="1" ht="9.75" customHeight="1" x14ac:dyDescent="0.25">
      <c r="A491" s="47"/>
      <c r="B491" s="403" t="s">
        <v>97</v>
      </c>
      <c r="C491" s="377"/>
      <c r="D491" s="47"/>
      <c r="I491" s="65">
        <f>SUM(I488:I490)</f>
        <v>0</v>
      </c>
      <c r="J491" s="65">
        <f t="shared" ref="J491:N491" si="380">SUM(J488:J490)</f>
        <v>0</v>
      </c>
      <c r="K491" s="65">
        <f t="shared" si="380"/>
        <v>0</v>
      </c>
      <c r="L491" s="65">
        <f t="shared" si="380"/>
        <v>0</v>
      </c>
      <c r="M491" s="65">
        <f t="shared" si="380"/>
        <v>0</v>
      </c>
      <c r="N491" s="65">
        <f t="shared" si="380"/>
        <v>0</v>
      </c>
    </row>
    <row r="492" spans="1:14" s="45" customFormat="1" ht="9.75" customHeight="1" x14ac:dyDescent="0.25">
      <c r="A492" s="47"/>
      <c r="B492" s="84"/>
      <c r="C492" s="83"/>
      <c r="D492" s="47"/>
      <c r="I492" s="65"/>
      <c r="J492" s="65"/>
      <c r="K492" s="65"/>
      <c r="L492" s="65"/>
      <c r="M492" s="65"/>
      <c r="N492" s="65"/>
    </row>
    <row r="493" spans="1:14" s="45" customFormat="1" ht="9.75" customHeight="1" x14ac:dyDescent="0.25">
      <c r="A493" s="47"/>
      <c r="B493" s="403" t="s">
        <v>98</v>
      </c>
      <c r="C493" s="377"/>
      <c r="D493" s="377"/>
      <c r="I493" s="56"/>
      <c r="J493" s="65">
        <f>I497</f>
        <v>0</v>
      </c>
      <c r="K493" s="65">
        <f t="shared" ref="K493" si="381">J497</f>
        <v>0</v>
      </c>
      <c r="L493" s="65">
        <f t="shared" ref="L493" si="382">K497</f>
        <v>0</v>
      </c>
      <c r="M493" s="65">
        <f t="shared" ref="M493" si="383">L497</f>
        <v>0</v>
      </c>
      <c r="N493" s="65">
        <f t="shared" ref="N493" si="384">M497</f>
        <v>0</v>
      </c>
    </row>
    <row r="494" spans="1:14" s="45" customFormat="1" ht="9.75" customHeight="1" x14ac:dyDescent="0.25">
      <c r="A494" s="47"/>
      <c r="B494" s="403" t="s">
        <v>203</v>
      </c>
      <c r="C494" s="377"/>
      <c r="D494" s="366"/>
      <c r="I494" s="65">
        <f>IF(AND($F$40&gt;$I$6),0,IF(AND($F$40&lt;=$I$6,I491-I493&gt;$C$40*$H$40),$C$40*$H$40,IF(AND(I491-I493&lt;=$C$40*$H$40),I491-I493,IF(AND($C$40&lt;=0),0))))</f>
        <v>0</v>
      </c>
      <c r="J494" s="65">
        <f>IF(AND($F$40&gt;$J$6),0,IF(AND($F$40&lt;=$J$6,J491-J493&gt;$C$40*$H$40),$C$40*$H$40,IF(AND(J491-J493&lt;=$C$40*$H$40),J491-J493,IF(AND($C$40&lt;=0),0))))</f>
        <v>0</v>
      </c>
      <c r="K494" s="65">
        <f>IF(AND($F$40&gt;$K$6),0,IF(AND($F$40&lt;=$K$6,K491-K493&gt;$C$40*$H$40),$C$40*$H$40,IF(AND(K491-K493&lt;=$C$40*$H$40),K491-K493,IF(AND($C$40&lt;=0),0))))</f>
        <v>0</v>
      </c>
      <c r="L494" s="65">
        <f>IF(AND($F$40&gt;$L$6),0,IF(AND($F$40&lt;=$L$6,L491-L493&gt;$C$40*$H$40),$C$40*$H$40,IF(AND(L491-L493&lt;=$C$40*$H$40),L491-L493,IF(AND($C$40&lt;=0),0))))</f>
        <v>0</v>
      </c>
      <c r="M494" s="65">
        <f>IF(AND($F$40&gt;$M$6),0,IF(AND($F$40&lt;=$M$6,M491-M493&gt;$C$40*$H$40),$C$40*$H$40,IF(AND(M491-M493&lt;=$C$40*$H$40),M491-M493,IF(AND($C$40&lt;=0),0))))</f>
        <v>0</v>
      </c>
      <c r="N494" s="65">
        <f>IF(AND($F$40&gt;$N$6),0,IF(AND($F$40&lt;=$N$6,N491-N493&gt;$C$40*$H$40),$C$40*$H$40,IF(AND(N491-N493&lt;=$C$40*$H$40),N491-N493,IF(AND($C$40&lt;=0),0))))</f>
        <v>0</v>
      </c>
    </row>
    <row r="495" spans="1:14" s="45" customFormat="1" ht="9.75" customHeight="1" x14ac:dyDescent="0.25">
      <c r="A495" s="47"/>
      <c r="B495" s="403" t="s">
        <v>204</v>
      </c>
      <c r="C495" s="377"/>
      <c r="D495" s="366"/>
      <c r="I495" s="69"/>
      <c r="J495" s="69"/>
      <c r="K495" s="69"/>
      <c r="L495" s="69"/>
      <c r="M495" s="69"/>
      <c r="N495" s="69"/>
    </row>
    <row r="496" spans="1:14" s="45" customFormat="1" ht="9.75" customHeight="1" x14ac:dyDescent="0.25">
      <c r="A496" s="47"/>
      <c r="B496" s="84" t="s">
        <v>99</v>
      </c>
      <c r="C496" s="83"/>
      <c r="D496" s="83"/>
      <c r="I496" s="69"/>
      <c r="J496" s="69"/>
      <c r="K496" s="69"/>
      <c r="L496" s="69"/>
      <c r="M496" s="69"/>
      <c r="N496" s="69"/>
    </row>
    <row r="497" spans="1:14" s="45" customFormat="1" ht="9.75" customHeight="1" x14ac:dyDescent="0.25">
      <c r="A497" s="47"/>
      <c r="B497" s="403" t="s">
        <v>100</v>
      </c>
      <c r="C497" s="377"/>
      <c r="D497" s="377"/>
      <c r="I497" s="65">
        <f>I493+I494+I495-I496</f>
        <v>0</v>
      </c>
      <c r="J497" s="65">
        <f t="shared" ref="J497" si="385">J493+J494+J495-J496</f>
        <v>0</v>
      </c>
      <c r="K497" s="65">
        <f t="shared" ref="K497" si="386">K493+K494+K495-K496</f>
        <v>0</v>
      </c>
      <c r="L497" s="65">
        <f t="shared" ref="L497" si="387">L493+L494+L495-L496</f>
        <v>0</v>
      </c>
      <c r="M497" s="65">
        <f t="shared" ref="M497" si="388">M493+M494+M495-M496</f>
        <v>0</v>
      </c>
      <c r="N497" s="65">
        <f t="shared" ref="N497" si="389">N493+N494+N495-N496</f>
        <v>0</v>
      </c>
    </row>
    <row r="498" spans="1:14" s="45" customFormat="1" ht="9.75" customHeight="1" x14ac:dyDescent="0.2">
      <c r="A498" s="47"/>
      <c r="C498" s="46"/>
      <c r="D498" s="47"/>
      <c r="I498" s="65"/>
      <c r="J498" s="65"/>
      <c r="K498" s="65"/>
      <c r="L498" s="65"/>
      <c r="M498" s="65"/>
      <c r="N498" s="65"/>
    </row>
    <row r="499" spans="1:14" s="45" customFormat="1" ht="9.75" customHeight="1" x14ac:dyDescent="0.25">
      <c r="A499" s="47"/>
      <c r="B499" s="403" t="s">
        <v>101</v>
      </c>
      <c r="C499" s="377"/>
      <c r="D499" s="377"/>
      <c r="I499" s="65">
        <f t="shared" ref="I499:N499" si="390">I491-I497</f>
        <v>0</v>
      </c>
      <c r="J499" s="65">
        <f t="shared" si="390"/>
        <v>0</v>
      </c>
      <c r="K499" s="65">
        <f t="shared" si="390"/>
        <v>0</v>
      </c>
      <c r="L499" s="65">
        <f t="shared" si="390"/>
        <v>0</v>
      </c>
      <c r="M499" s="65">
        <f t="shared" si="390"/>
        <v>0</v>
      </c>
      <c r="N499" s="65">
        <f t="shared" si="390"/>
        <v>0</v>
      </c>
    </row>
    <row r="500" spans="1:14" s="45" customFormat="1" ht="9.75" customHeight="1" x14ac:dyDescent="0.2">
      <c r="A500" s="47"/>
      <c r="C500" s="46"/>
      <c r="D500" s="47"/>
    </row>
    <row r="501" spans="1:14" s="45" customFormat="1" ht="9.75" customHeight="1" x14ac:dyDescent="0.2">
      <c r="A501" s="92" t="str">
        <f>A41</f>
        <v>14XXX.28</v>
      </c>
      <c r="B501" s="66" t="str">
        <f>B41</f>
        <v>Objekt 33</v>
      </c>
      <c r="C501" s="46"/>
      <c r="D501" s="47"/>
      <c r="I501" s="65"/>
      <c r="J501" s="65"/>
      <c r="K501" s="65"/>
      <c r="L501" s="65"/>
      <c r="M501" s="65"/>
      <c r="N501" s="65"/>
    </row>
    <row r="502" spans="1:14" s="45" customFormat="1" ht="9.75" customHeight="1" x14ac:dyDescent="0.25">
      <c r="A502" s="47"/>
      <c r="B502" s="403" t="s">
        <v>269</v>
      </c>
      <c r="C502" s="377"/>
      <c r="D502" s="377"/>
      <c r="I502" s="56"/>
      <c r="J502" s="65">
        <f>I505</f>
        <v>0</v>
      </c>
      <c r="K502" s="65">
        <f t="shared" ref="K502" si="391">J505</f>
        <v>0</v>
      </c>
      <c r="L502" s="65">
        <f t="shared" ref="L502" si="392">K505</f>
        <v>0</v>
      </c>
      <c r="M502" s="65">
        <f t="shared" ref="M502" si="393">L505</f>
        <v>0</v>
      </c>
      <c r="N502" s="65">
        <f t="shared" ref="N502" si="394">M505</f>
        <v>0</v>
      </c>
    </row>
    <row r="503" spans="1:14" s="45" customFormat="1" ht="9.75" customHeight="1" x14ac:dyDescent="0.25">
      <c r="A503" s="47"/>
      <c r="B503" s="403" t="s">
        <v>96</v>
      </c>
      <c r="C503" s="377"/>
      <c r="D503" s="47"/>
      <c r="I503" s="65">
        <f t="shared" ref="I503:N503" si="395">I41</f>
        <v>0</v>
      </c>
      <c r="J503" s="65">
        <f t="shared" si="395"/>
        <v>0</v>
      </c>
      <c r="K503" s="65">
        <f t="shared" si="395"/>
        <v>0</v>
      </c>
      <c r="L503" s="65">
        <f t="shared" si="395"/>
        <v>0</v>
      </c>
      <c r="M503" s="65">
        <f t="shared" si="395"/>
        <v>0</v>
      </c>
      <c r="N503" s="65">
        <f t="shared" si="395"/>
        <v>0</v>
      </c>
    </row>
    <row r="504" spans="1:14" s="45" customFormat="1" ht="9.75" customHeight="1" x14ac:dyDescent="0.25">
      <c r="A504" s="47"/>
      <c r="B504" s="84" t="s">
        <v>99</v>
      </c>
      <c r="C504" s="83"/>
      <c r="D504" s="47"/>
      <c r="I504" s="65">
        <f>I510</f>
        <v>0</v>
      </c>
      <c r="J504" s="65">
        <f t="shared" ref="J504:N504" si="396">J510</f>
        <v>0</v>
      </c>
      <c r="K504" s="65">
        <f t="shared" si="396"/>
        <v>0</v>
      </c>
      <c r="L504" s="65">
        <f t="shared" si="396"/>
        <v>0</v>
      </c>
      <c r="M504" s="65">
        <f t="shared" si="396"/>
        <v>0</v>
      </c>
      <c r="N504" s="65">
        <f t="shared" si="396"/>
        <v>0</v>
      </c>
    </row>
    <row r="505" spans="1:14" s="45" customFormat="1" ht="9.75" customHeight="1" x14ac:dyDescent="0.25">
      <c r="A505" s="47"/>
      <c r="B505" s="403" t="s">
        <v>97</v>
      </c>
      <c r="C505" s="377"/>
      <c r="D505" s="47"/>
      <c r="I505" s="65">
        <f>SUM(I502:I504)</f>
        <v>0</v>
      </c>
      <c r="J505" s="65">
        <f t="shared" ref="J505:N505" si="397">SUM(J502:J504)</f>
        <v>0</v>
      </c>
      <c r="K505" s="65">
        <f t="shared" si="397"/>
        <v>0</v>
      </c>
      <c r="L505" s="65">
        <f t="shared" si="397"/>
        <v>0</v>
      </c>
      <c r="M505" s="65">
        <f t="shared" si="397"/>
        <v>0</v>
      </c>
      <c r="N505" s="65">
        <f t="shared" si="397"/>
        <v>0</v>
      </c>
    </row>
    <row r="506" spans="1:14" s="45" customFormat="1" ht="9.75" customHeight="1" x14ac:dyDescent="0.25">
      <c r="A506" s="47"/>
      <c r="B506" s="84"/>
      <c r="C506" s="83"/>
      <c r="D506" s="47"/>
      <c r="I506" s="65"/>
      <c r="J506" s="65"/>
      <c r="K506" s="65"/>
      <c r="L506" s="65"/>
      <c r="M506" s="65"/>
      <c r="N506" s="65"/>
    </row>
    <row r="507" spans="1:14" s="45" customFormat="1" ht="9.75" customHeight="1" x14ac:dyDescent="0.25">
      <c r="A507" s="47"/>
      <c r="B507" s="403" t="s">
        <v>98</v>
      </c>
      <c r="C507" s="377"/>
      <c r="D507" s="377"/>
      <c r="I507" s="56"/>
      <c r="J507" s="65">
        <f>I511</f>
        <v>0</v>
      </c>
      <c r="K507" s="65">
        <f t="shared" ref="K507" si="398">J511</f>
        <v>0</v>
      </c>
      <c r="L507" s="65">
        <f t="shared" ref="L507" si="399">K511</f>
        <v>0</v>
      </c>
      <c r="M507" s="65">
        <f t="shared" ref="M507" si="400">L511</f>
        <v>0</v>
      </c>
      <c r="N507" s="65">
        <f t="shared" ref="N507" si="401">M511</f>
        <v>0</v>
      </c>
    </row>
    <row r="508" spans="1:14" s="45" customFormat="1" ht="9.75" customHeight="1" x14ac:dyDescent="0.25">
      <c r="A508" s="47"/>
      <c r="B508" s="403" t="s">
        <v>203</v>
      </c>
      <c r="C508" s="377"/>
      <c r="D508" s="366"/>
      <c r="I508" s="65">
        <f>IF(AND($F$41&gt;$I$6),0,IF(AND($F$41&lt;=$I$6,I505-I507&gt;$C$41*$H$41),$C$41*$H$41,IF(AND(I505-I507&lt;=$C$41*$H$41),I505-I507,IF(AND($C$41&lt;=0),0))))</f>
        <v>0</v>
      </c>
      <c r="J508" s="65">
        <f>IF(AND($F$41&gt;$J$6),0,IF(AND($F$41&lt;=$J$6,J505-J507&gt;$C$41*$H$41),$C$41*$H$41,IF(AND(J505-J507&lt;=$C$41*$H$41),J505-J507,IF(AND($C$41&lt;=0),0))))</f>
        <v>0</v>
      </c>
      <c r="K508" s="65">
        <f>IF(AND($F$41&gt;$K$6),0,IF(AND($F$41&lt;=$K$6,K505-K507&gt;$C$41*$H$41),$C$41*$H$41,IF(AND(K505-K507&lt;=$C$41*$H$41),K505-K507,IF(AND($C$41&lt;=0),0))))</f>
        <v>0</v>
      </c>
      <c r="L508" s="65">
        <f>IF(AND($F$41&gt;$L$6),0,IF(AND($F$41&lt;=$L$6,L505-L507&gt;$C$41*$H$41),$C$41*$H$41,IF(AND(L505-L507&lt;=$C$41*$H$41),L505-L507,IF(AND($C$41&lt;=0),0))))</f>
        <v>0</v>
      </c>
      <c r="M508" s="65">
        <f>IF(AND($F$41&gt;$M$6),0,IF(AND($F$41&lt;=$M$6,M505-M507&gt;$C$41*$H$41),$C$41*$H$41,IF(AND(M505-M507&lt;=$C$41*$H$41),M505-M507,IF(AND($C$41&lt;=0),0))))</f>
        <v>0</v>
      </c>
      <c r="N508" s="65">
        <f>IF(AND($F$41&gt;$N$6),0,IF(AND($F$41&lt;=$N$6,N505-N507&gt;$C$41*$H$41),$C$41*$H$41,IF(AND(N505-N507&lt;=$C$41*$H$41),N505-N507,IF(AND($C$41&lt;=0),0))))</f>
        <v>0</v>
      </c>
    </row>
    <row r="509" spans="1:14" s="45" customFormat="1" ht="9.75" customHeight="1" x14ac:dyDescent="0.25">
      <c r="A509" s="47"/>
      <c r="B509" s="403" t="s">
        <v>204</v>
      </c>
      <c r="C509" s="377"/>
      <c r="D509" s="366"/>
      <c r="I509" s="69"/>
      <c r="J509" s="69"/>
      <c r="K509" s="69"/>
      <c r="L509" s="69"/>
      <c r="M509" s="69"/>
      <c r="N509" s="69"/>
    </row>
    <row r="510" spans="1:14" s="45" customFormat="1" ht="9.75" customHeight="1" x14ac:dyDescent="0.25">
      <c r="A510" s="47"/>
      <c r="B510" s="84" t="s">
        <v>99</v>
      </c>
      <c r="C510" s="83"/>
      <c r="D510" s="83"/>
      <c r="I510" s="69"/>
      <c r="J510" s="69"/>
      <c r="K510" s="69"/>
      <c r="L510" s="69"/>
      <c r="M510" s="69"/>
      <c r="N510" s="69"/>
    </row>
    <row r="511" spans="1:14" s="45" customFormat="1" ht="9.75" customHeight="1" x14ac:dyDescent="0.25">
      <c r="A511" s="47"/>
      <c r="B511" s="403" t="s">
        <v>100</v>
      </c>
      <c r="C511" s="377"/>
      <c r="D511" s="377"/>
      <c r="I511" s="65">
        <f>I507+I508+I509-I510</f>
        <v>0</v>
      </c>
      <c r="J511" s="65">
        <f t="shared" ref="J511" si="402">J507+J508+J509-J510</f>
        <v>0</v>
      </c>
      <c r="K511" s="65">
        <f t="shared" ref="K511" si="403">K507+K508+K509-K510</f>
        <v>0</v>
      </c>
      <c r="L511" s="65">
        <f t="shared" ref="L511" si="404">L507+L508+L509-L510</f>
        <v>0</v>
      </c>
      <c r="M511" s="65">
        <f t="shared" ref="M511" si="405">M507+M508+M509-M510</f>
        <v>0</v>
      </c>
      <c r="N511" s="65">
        <f t="shared" ref="N511" si="406">N507+N508+N509-N510</f>
        <v>0</v>
      </c>
    </row>
    <row r="512" spans="1:14" s="45" customFormat="1" ht="9.75" customHeight="1" x14ac:dyDescent="0.2">
      <c r="A512" s="47"/>
      <c r="C512" s="46"/>
      <c r="D512" s="47"/>
      <c r="I512" s="65"/>
      <c r="J512" s="65"/>
      <c r="K512" s="65"/>
      <c r="L512" s="65"/>
      <c r="M512" s="65"/>
      <c r="N512" s="65"/>
    </row>
    <row r="513" spans="1:14" s="45" customFormat="1" ht="9.75" customHeight="1" x14ac:dyDescent="0.25">
      <c r="A513" s="47"/>
      <c r="B513" s="403" t="s">
        <v>101</v>
      </c>
      <c r="C513" s="377"/>
      <c r="D513" s="377"/>
      <c r="I513" s="65">
        <f t="shared" ref="I513:N513" si="407">I505-I511</f>
        <v>0</v>
      </c>
      <c r="J513" s="65">
        <f t="shared" si="407"/>
        <v>0</v>
      </c>
      <c r="K513" s="65">
        <f t="shared" si="407"/>
        <v>0</v>
      </c>
      <c r="L513" s="65">
        <f t="shared" si="407"/>
        <v>0</v>
      </c>
      <c r="M513" s="65">
        <f t="shared" si="407"/>
        <v>0</v>
      </c>
      <c r="N513" s="65">
        <f t="shared" si="407"/>
        <v>0</v>
      </c>
    </row>
    <row r="514" spans="1:14" s="45" customFormat="1" ht="9.75" customHeight="1" x14ac:dyDescent="0.2">
      <c r="A514" s="47"/>
      <c r="C514" s="46"/>
      <c r="D514" s="47"/>
    </row>
    <row r="515" spans="1:14" s="45" customFormat="1" ht="9.75" customHeight="1" x14ac:dyDescent="0.2">
      <c r="A515" s="92" t="str">
        <f>A42</f>
        <v>146XXX.01</v>
      </c>
      <c r="B515" s="66" t="str">
        <f>B42</f>
        <v>Investitionsbeitrag 1</v>
      </c>
      <c r="C515" s="46"/>
      <c r="D515" s="47"/>
      <c r="I515" s="65"/>
      <c r="J515" s="65"/>
      <c r="K515" s="65"/>
      <c r="L515" s="65"/>
      <c r="M515" s="65"/>
      <c r="N515" s="65"/>
    </row>
    <row r="516" spans="1:14" s="45" customFormat="1" ht="11.25" customHeight="1" x14ac:dyDescent="0.25">
      <c r="A516" s="47"/>
      <c r="B516" s="403" t="s">
        <v>269</v>
      </c>
      <c r="C516" s="377"/>
      <c r="D516" s="377"/>
      <c r="I516" s="56"/>
      <c r="J516" s="65">
        <f>I519</f>
        <v>0</v>
      </c>
      <c r="K516" s="65">
        <f t="shared" ref="K516" si="408">J519</f>
        <v>0</v>
      </c>
      <c r="L516" s="65">
        <f t="shared" ref="L516" si="409">K519</f>
        <v>0</v>
      </c>
      <c r="M516" s="65">
        <f t="shared" ref="M516" si="410">L519</f>
        <v>0</v>
      </c>
      <c r="N516" s="65">
        <f t="shared" ref="N516" si="411">M519</f>
        <v>0</v>
      </c>
    </row>
    <row r="517" spans="1:14" s="45" customFormat="1" ht="11.25" customHeight="1" x14ac:dyDescent="0.25">
      <c r="A517" s="47"/>
      <c r="B517" s="403" t="s">
        <v>96</v>
      </c>
      <c r="C517" s="377"/>
      <c r="D517" s="47"/>
      <c r="I517" s="65">
        <f t="shared" ref="I517:N517" si="412">I42</f>
        <v>0</v>
      </c>
      <c r="J517" s="65">
        <f t="shared" si="412"/>
        <v>0</v>
      </c>
      <c r="K517" s="65">
        <f t="shared" si="412"/>
        <v>0</v>
      </c>
      <c r="L517" s="65">
        <f t="shared" si="412"/>
        <v>0</v>
      </c>
      <c r="M517" s="65">
        <f t="shared" si="412"/>
        <v>0</v>
      </c>
      <c r="N517" s="65">
        <f t="shared" si="412"/>
        <v>0</v>
      </c>
    </row>
    <row r="518" spans="1:14" s="45" customFormat="1" ht="11.25" customHeight="1" x14ac:dyDescent="0.25">
      <c r="A518" s="47"/>
      <c r="B518" s="84" t="s">
        <v>99</v>
      </c>
      <c r="C518" s="83"/>
      <c r="D518" s="47"/>
      <c r="I518" s="65">
        <f>I524</f>
        <v>0</v>
      </c>
      <c r="J518" s="65">
        <f t="shared" ref="J518:N518" si="413">J524</f>
        <v>0</v>
      </c>
      <c r="K518" s="65">
        <f t="shared" si="413"/>
        <v>0</v>
      </c>
      <c r="L518" s="65">
        <f t="shared" si="413"/>
        <v>0</v>
      </c>
      <c r="M518" s="65">
        <f t="shared" si="413"/>
        <v>0</v>
      </c>
      <c r="N518" s="65">
        <f t="shared" si="413"/>
        <v>0</v>
      </c>
    </row>
    <row r="519" spans="1:14" s="45" customFormat="1" ht="11.25" customHeight="1" x14ac:dyDescent="0.25">
      <c r="A519" s="47"/>
      <c r="B519" s="403" t="s">
        <v>97</v>
      </c>
      <c r="C519" s="377"/>
      <c r="D519" s="47"/>
      <c r="I519" s="65">
        <f>SUM(I516:I518)</f>
        <v>0</v>
      </c>
      <c r="J519" s="65">
        <f t="shared" ref="J519:N519" si="414">SUM(J516:J518)</f>
        <v>0</v>
      </c>
      <c r="K519" s="65">
        <f t="shared" si="414"/>
        <v>0</v>
      </c>
      <c r="L519" s="65">
        <f t="shared" si="414"/>
        <v>0</v>
      </c>
      <c r="M519" s="65">
        <f t="shared" si="414"/>
        <v>0</v>
      </c>
      <c r="N519" s="65">
        <f t="shared" si="414"/>
        <v>0</v>
      </c>
    </row>
    <row r="520" spans="1:14" s="45" customFormat="1" ht="5.0999999999999996" customHeight="1" x14ac:dyDescent="0.25">
      <c r="A520" s="47"/>
      <c r="B520" s="84"/>
      <c r="C520" s="83"/>
      <c r="D520" s="47"/>
      <c r="I520" s="65"/>
      <c r="J520" s="65"/>
      <c r="K520" s="65"/>
      <c r="L520" s="65"/>
      <c r="M520" s="65"/>
      <c r="N520" s="65"/>
    </row>
    <row r="521" spans="1:14" s="45" customFormat="1" ht="11.25" customHeight="1" x14ac:dyDescent="0.25">
      <c r="A521" s="47"/>
      <c r="B521" s="403" t="s">
        <v>98</v>
      </c>
      <c r="C521" s="377"/>
      <c r="D521" s="377"/>
      <c r="I521" s="56"/>
      <c r="J521" s="65">
        <f>I525</f>
        <v>0</v>
      </c>
      <c r="K521" s="65">
        <f t="shared" ref="K521" si="415">J525</f>
        <v>0</v>
      </c>
      <c r="L521" s="65">
        <f t="shared" ref="L521" si="416">K525</f>
        <v>0</v>
      </c>
      <c r="M521" s="65">
        <f t="shared" ref="M521" si="417">L525</f>
        <v>0</v>
      </c>
      <c r="N521" s="65">
        <f t="shared" ref="N521" si="418">M525</f>
        <v>0</v>
      </c>
    </row>
    <row r="522" spans="1:14" s="45" customFormat="1" ht="11.25" customHeight="1" x14ac:dyDescent="0.25">
      <c r="A522" s="47"/>
      <c r="B522" s="403" t="s">
        <v>205</v>
      </c>
      <c r="C522" s="377"/>
      <c r="D522" s="366"/>
      <c r="I522" s="65">
        <f>IF(AND($F$42&gt;$I$6),0,IF(AND($F$42&lt;=$I$6,I519-I521&gt;$C$42*$H$42),$C$42*$H$42,IF(AND(I519-I521&lt;=$C$42*$H$42),I519-I521,IF(AND($C$42&lt;=0),0))))</f>
        <v>0</v>
      </c>
      <c r="J522" s="65">
        <f>IF(AND($F$42&gt;$J$6),0,IF(AND($F$42&lt;=$J$6,J519-J521&gt;$C$42*$H$42),$C$42*$H$42,IF(AND(J519-J521&lt;=$C$42*$H$42),J519-J521,IF(AND($C$42&lt;=0),0))))</f>
        <v>0</v>
      </c>
      <c r="K522" s="65">
        <f>IF(AND($F$42&gt;$K$6),0,IF(AND($F$42&lt;=$K$6,K519-K521&gt;$C$42*$H$42),$C$42*$H$42,IF(AND(K519-K521&lt;=$C$42*$H$42),K519-K521,IF(AND($C$42&lt;=0),0))))</f>
        <v>0</v>
      </c>
      <c r="L522" s="65">
        <f>IF(AND($F$42&gt;$L$6),0,IF(AND($F$42&lt;=$L$6,L519-L521&gt;$C$42*$H$42),$C$42*$H$42,IF(AND(L519-L521&lt;=$C$42*$H$42),L519-L521,IF(AND($C$42&lt;=0),0))))</f>
        <v>0</v>
      </c>
      <c r="M522" s="65">
        <f>IF(AND($F$42&gt;$M$6),0,IF(AND($F$42&lt;=$M$6,M519-M521&gt;$C$42*$H$42),$C$42*$H$42,IF(AND(M519-M521&lt;=$C$42*$H$42),M519-M521,IF(AND($C$42&lt;=0),0))))</f>
        <v>0</v>
      </c>
      <c r="N522" s="65">
        <f>IF(AND($F$42&gt;$N$6),0,IF(AND($F$42&lt;=$N$6,N519-N521&gt;$C$42*$H$42),$C$42*$H$42,IF(AND(N519-N521&lt;=$C$42*$H$42),N519-N521,IF(AND($C$42&lt;=0),0))))</f>
        <v>0</v>
      </c>
    </row>
    <row r="523" spans="1:14" s="45" customFormat="1" ht="11.25" customHeight="1" x14ac:dyDescent="0.25">
      <c r="A523" s="47"/>
      <c r="B523" s="403" t="s">
        <v>206</v>
      </c>
      <c r="C523" s="377"/>
      <c r="D523" s="366"/>
      <c r="I523" s="69"/>
      <c r="J523" s="69"/>
      <c r="K523" s="69"/>
      <c r="L523" s="69"/>
      <c r="M523" s="69"/>
      <c r="N523" s="69"/>
    </row>
    <row r="524" spans="1:14" s="45" customFormat="1" ht="11.25" customHeight="1" x14ac:dyDescent="0.25">
      <c r="A524" s="47"/>
      <c r="B524" s="84" t="s">
        <v>99</v>
      </c>
      <c r="C524" s="83"/>
      <c r="D524" s="83"/>
      <c r="I524" s="69"/>
      <c r="J524" s="69"/>
      <c r="K524" s="69"/>
      <c r="L524" s="69"/>
      <c r="M524" s="69"/>
      <c r="N524" s="69"/>
    </row>
    <row r="525" spans="1:14" s="45" customFormat="1" ht="11.25" customHeight="1" x14ac:dyDescent="0.25">
      <c r="A525" s="47"/>
      <c r="B525" s="403" t="s">
        <v>100</v>
      </c>
      <c r="C525" s="377"/>
      <c r="D525" s="377"/>
      <c r="I525" s="65">
        <f>I521+I522+I523-I524</f>
        <v>0</v>
      </c>
      <c r="J525" s="65">
        <f t="shared" ref="J525" si="419">J521+J522+J523-J524</f>
        <v>0</v>
      </c>
      <c r="K525" s="65">
        <f t="shared" ref="K525" si="420">K521+K522+K523-K524</f>
        <v>0</v>
      </c>
      <c r="L525" s="65">
        <f t="shared" ref="L525" si="421">L521+L522+L523-L524</f>
        <v>0</v>
      </c>
      <c r="M525" s="65">
        <f t="shared" ref="M525" si="422">M521+M522+M523-M524</f>
        <v>0</v>
      </c>
      <c r="N525" s="65">
        <f t="shared" ref="N525" si="423">N521+N522+N523-N524</f>
        <v>0</v>
      </c>
    </row>
    <row r="526" spans="1:14" s="45" customFormat="1" ht="5.0999999999999996" customHeight="1" x14ac:dyDescent="0.2">
      <c r="A526" s="47"/>
      <c r="C526" s="46"/>
      <c r="D526" s="47"/>
      <c r="I526" s="65"/>
      <c r="J526" s="65"/>
      <c r="K526" s="65"/>
      <c r="L526" s="65"/>
      <c r="M526" s="65"/>
      <c r="N526" s="65"/>
    </row>
    <row r="527" spans="1:14" s="45" customFormat="1" ht="11.25" customHeight="1" x14ac:dyDescent="0.25">
      <c r="A527" s="47"/>
      <c r="B527" s="403" t="s">
        <v>101</v>
      </c>
      <c r="C527" s="377"/>
      <c r="D527" s="377"/>
      <c r="I527" s="65">
        <f t="shared" ref="I527:N527" si="424">I519-I525</f>
        <v>0</v>
      </c>
      <c r="J527" s="65">
        <f t="shared" si="424"/>
        <v>0</v>
      </c>
      <c r="K527" s="65">
        <f t="shared" si="424"/>
        <v>0</v>
      </c>
      <c r="L527" s="65">
        <f t="shared" si="424"/>
        <v>0</v>
      </c>
      <c r="M527" s="65">
        <f t="shared" si="424"/>
        <v>0</v>
      </c>
      <c r="N527" s="65">
        <f t="shared" si="424"/>
        <v>0</v>
      </c>
    </row>
    <row r="528" spans="1:14" s="45" customFormat="1" ht="5.0999999999999996" customHeight="1" x14ac:dyDescent="0.2">
      <c r="A528" s="47"/>
      <c r="C528" s="46"/>
      <c r="D528" s="47"/>
    </row>
    <row r="529" spans="1:14" s="45" customFormat="1" ht="11.25" customHeight="1" x14ac:dyDescent="0.2">
      <c r="A529" s="92" t="str">
        <f>A43</f>
        <v>146XXX.02</v>
      </c>
      <c r="B529" s="66" t="str">
        <f>B43</f>
        <v>Investitionsbeitrag 2</v>
      </c>
      <c r="C529" s="46"/>
      <c r="D529" s="47"/>
      <c r="I529" s="65"/>
      <c r="J529" s="65"/>
      <c r="K529" s="65"/>
      <c r="L529" s="65"/>
      <c r="M529" s="65"/>
      <c r="N529" s="65"/>
    </row>
    <row r="530" spans="1:14" s="45" customFormat="1" ht="11.25" customHeight="1" x14ac:dyDescent="0.25">
      <c r="A530" s="47"/>
      <c r="B530" s="403" t="s">
        <v>269</v>
      </c>
      <c r="C530" s="377"/>
      <c r="D530" s="377"/>
      <c r="I530" s="56"/>
      <c r="J530" s="65">
        <f>I533</f>
        <v>0</v>
      </c>
      <c r="K530" s="65">
        <f t="shared" ref="K530" si="425">J533</f>
        <v>0</v>
      </c>
      <c r="L530" s="65">
        <f t="shared" ref="L530" si="426">K533</f>
        <v>0</v>
      </c>
      <c r="M530" s="65">
        <f t="shared" ref="M530" si="427">L533</f>
        <v>0</v>
      </c>
      <c r="N530" s="65">
        <f t="shared" ref="N530" si="428">M533</f>
        <v>0</v>
      </c>
    </row>
    <row r="531" spans="1:14" s="45" customFormat="1" ht="11.25" customHeight="1" x14ac:dyDescent="0.25">
      <c r="A531" s="47"/>
      <c r="B531" s="403" t="s">
        <v>96</v>
      </c>
      <c r="C531" s="377"/>
      <c r="D531" s="47"/>
      <c r="I531" s="65">
        <f t="shared" ref="I531:N531" si="429">I43</f>
        <v>0</v>
      </c>
      <c r="J531" s="65">
        <f t="shared" si="429"/>
        <v>0</v>
      </c>
      <c r="K531" s="65">
        <f t="shared" si="429"/>
        <v>0</v>
      </c>
      <c r="L531" s="65">
        <f t="shared" si="429"/>
        <v>0</v>
      </c>
      <c r="M531" s="65">
        <f t="shared" si="429"/>
        <v>0</v>
      </c>
      <c r="N531" s="65">
        <f t="shared" si="429"/>
        <v>0</v>
      </c>
    </row>
    <row r="532" spans="1:14" s="45" customFormat="1" ht="11.25" customHeight="1" x14ac:dyDescent="0.25">
      <c r="A532" s="47"/>
      <c r="B532" s="84" t="s">
        <v>99</v>
      </c>
      <c r="C532" s="83"/>
      <c r="D532" s="47"/>
      <c r="I532" s="65">
        <f>I538</f>
        <v>0</v>
      </c>
      <c r="J532" s="65">
        <f t="shared" ref="J532:N532" si="430">J538</f>
        <v>0</v>
      </c>
      <c r="K532" s="65">
        <f t="shared" si="430"/>
        <v>0</v>
      </c>
      <c r="L532" s="65">
        <f t="shared" si="430"/>
        <v>0</v>
      </c>
      <c r="M532" s="65">
        <f t="shared" si="430"/>
        <v>0</v>
      </c>
      <c r="N532" s="65">
        <f t="shared" si="430"/>
        <v>0</v>
      </c>
    </row>
    <row r="533" spans="1:14" s="45" customFormat="1" ht="11.25" customHeight="1" x14ac:dyDescent="0.25">
      <c r="A533" s="47"/>
      <c r="B533" s="403" t="s">
        <v>97</v>
      </c>
      <c r="C533" s="377"/>
      <c r="D533" s="47"/>
      <c r="I533" s="65">
        <f>SUM(I530:I532)</f>
        <v>0</v>
      </c>
      <c r="J533" s="65">
        <f t="shared" ref="J533:N533" si="431">SUM(J530:J532)</f>
        <v>0</v>
      </c>
      <c r="K533" s="65">
        <f t="shared" si="431"/>
        <v>0</v>
      </c>
      <c r="L533" s="65">
        <f t="shared" si="431"/>
        <v>0</v>
      </c>
      <c r="M533" s="65">
        <f t="shared" si="431"/>
        <v>0</v>
      </c>
      <c r="N533" s="65">
        <f t="shared" si="431"/>
        <v>0</v>
      </c>
    </row>
    <row r="534" spans="1:14" s="45" customFormat="1" ht="5.0999999999999996" customHeight="1" x14ac:dyDescent="0.25">
      <c r="A534" s="47"/>
      <c r="B534" s="84"/>
      <c r="C534" s="83"/>
      <c r="D534" s="47"/>
      <c r="I534" s="65"/>
      <c r="J534" s="65"/>
      <c r="K534" s="65"/>
      <c r="L534" s="65"/>
      <c r="M534" s="65"/>
      <c r="N534" s="65"/>
    </row>
    <row r="535" spans="1:14" s="45" customFormat="1" ht="11.25" customHeight="1" x14ac:dyDescent="0.25">
      <c r="A535" s="47"/>
      <c r="B535" s="403" t="s">
        <v>98</v>
      </c>
      <c r="C535" s="377"/>
      <c r="D535" s="377"/>
      <c r="I535" s="56"/>
      <c r="J535" s="65">
        <f>I539</f>
        <v>0</v>
      </c>
      <c r="K535" s="65">
        <f t="shared" ref="K535" si="432">J539</f>
        <v>0</v>
      </c>
      <c r="L535" s="65">
        <f t="shared" ref="L535" si="433">K539</f>
        <v>0</v>
      </c>
      <c r="M535" s="65">
        <f t="shared" ref="M535" si="434">L539</f>
        <v>0</v>
      </c>
      <c r="N535" s="65">
        <f t="shared" ref="N535" si="435">M539</f>
        <v>0</v>
      </c>
    </row>
    <row r="536" spans="1:14" s="45" customFormat="1" ht="11.25" customHeight="1" x14ac:dyDescent="0.25">
      <c r="A536" s="47"/>
      <c r="B536" s="403" t="s">
        <v>205</v>
      </c>
      <c r="C536" s="377"/>
      <c r="D536" s="366"/>
      <c r="I536" s="65">
        <f>IF(AND($F$43&gt;$I$6),0,IF(AND($F$43&lt;=$I$6,I533-I535&gt;$C$43*$H$43),$C$43*$H$43,IF(AND(I533-I535&lt;=$C$43*$H$43),I533-I535,IF(AND($C$43&lt;=0),0))))</f>
        <v>0</v>
      </c>
      <c r="J536" s="65">
        <f>IF(AND($F$43&gt;$J$6),0,IF(AND($F$43&lt;=$J$6,J533-J535&gt;$C$43*$H$43),$C$43*$H$43,IF(AND(J533-J535&lt;=$C$43*$H$43),J533-J535,IF(AND($C$43&lt;=0),0))))</f>
        <v>0</v>
      </c>
      <c r="K536" s="65">
        <f>IF(AND($F$43&gt;$K$6),0,IF(AND($F$43&lt;=$K$6,K533-K535&gt;$C$43*$H$43),$C$43*$H$43,IF(AND(K533-K535&lt;=$C$43*$H$43),K533-K535,IF(AND($C$43&lt;=0),0))))</f>
        <v>0</v>
      </c>
      <c r="L536" s="65">
        <f>IF(AND($F$43&gt;$L$6),0,IF(AND($F$43&lt;=$L$6,L533-L535&gt;$C$43*$H$43),$C$43*$H$43,IF(AND(L533-L535&lt;=$C$43*$H$43),L533-L535,IF(AND($C$43&lt;=0),0))))</f>
        <v>0</v>
      </c>
      <c r="M536" s="65">
        <f>IF(AND($F$43&gt;$M$6),0,IF(AND($F$43&lt;=$M$6,M533-M535&gt;$C$43*$H$43),$C$43*$H$43,IF(AND(M533-M535&lt;=$C$43*$H$43),M533-M535,IF(AND($C$43&lt;=0),0))))</f>
        <v>0</v>
      </c>
      <c r="N536" s="65">
        <f>IF(AND($F$43&gt;$N$6),0,IF(AND($F$43&lt;=$N$6,N533-N535&gt;$C$43*$H$43),$C$43*$H$43,IF(AND(N533-N535&lt;=$C$43*$H$43),N533-N535,IF(AND($C$43&lt;=0),0))))</f>
        <v>0</v>
      </c>
    </row>
    <row r="537" spans="1:14" s="45" customFormat="1" ht="11.25" customHeight="1" x14ac:dyDescent="0.25">
      <c r="A537" s="47"/>
      <c r="B537" s="403" t="s">
        <v>206</v>
      </c>
      <c r="C537" s="377"/>
      <c r="D537" s="366"/>
      <c r="I537" s="69"/>
      <c r="J537" s="69"/>
      <c r="K537" s="69"/>
      <c r="L537" s="69"/>
      <c r="M537" s="69"/>
      <c r="N537" s="69"/>
    </row>
    <row r="538" spans="1:14" s="45" customFormat="1" ht="11.25" customHeight="1" x14ac:dyDescent="0.25">
      <c r="A538" s="47"/>
      <c r="B538" s="84" t="s">
        <v>99</v>
      </c>
      <c r="C538" s="83"/>
      <c r="D538" s="83"/>
      <c r="I538" s="69"/>
      <c r="J538" s="69"/>
      <c r="K538" s="69"/>
      <c r="L538" s="69"/>
      <c r="M538" s="69"/>
      <c r="N538" s="69"/>
    </row>
    <row r="539" spans="1:14" s="45" customFormat="1" ht="11.25" customHeight="1" x14ac:dyDescent="0.25">
      <c r="A539" s="47"/>
      <c r="B539" s="403" t="s">
        <v>100</v>
      </c>
      <c r="C539" s="377"/>
      <c r="D539" s="377"/>
      <c r="I539" s="65">
        <f>I535+I536+I537-I538</f>
        <v>0</v>
      </c>
      <c r="J539" s="65">
        <f t="shared" ref="J539" si="436">J535+J536+J537-J538</f>
        <v>0</v>
      </c>
      <c r="K539" s="65">
        <f t="shared" ref="K539" si="437">K535+K536+K537-K538</f>
        <v>0</v>
      </c>
      <c r="L539" s="65">
        <f t="shared" ref="L539" si="438">L535+L536+L537-L538</f>
        <v>0</v>
      </c>
      <c r="M539" s="65">
        <f t="shared" ref="M539" si="439">M535+M536+M537-M538</f>
        <v>0</v>
      </c>
      <c r="N539" s="65">
        <f t="shared" ref="N539" si="440">N535+N536+N537-N538</f>
        <v>0</v>
      </c>
    </row>
    <row r="540" spans="1:14" s="45" customFormat="1" ht="5.0999999999999996" customHeight="1" x14ac:dyDescent="0.2">
      <c r="A540" s="47"/>
      <c r="C540" s="46"/>
      <c r="D540" s="47"/>
      <c r="I540" s="65"/>
      <c r="J540" s="65"/>
      <c r="K540" s="65"/>
      <c r="L540" s="65"/>
      <c r="M540" s="65"/>
      <c r="N540" s="65"/>
    </row>
    <row r="541" spans="1:14" s="45" customFormat="1" ht="11.25" customHeight="1" x14ac:dyDescent="0.25">
      <c r="A541" s="47"/>
      <c r="B541" s="403" t="s">
        <v>101</v>
      </c>
      <c r="C541" s="377"/>
      <c r="D541" s="377"/>
      <c r="I541" s="65">
        <f t="shared" ref="I541:N541" si="441">I533-I539</f>
        <v>0</v>
      </c>
      <c r="J541" s="65">
        <f t="shared" si="441"/>
        <v>0</v>
      </c>
      <c r="K541" s="65">
        <f t="shared" si="441"/>
        <v>0</v>
      </c>
      <c r="L541" s="65">
        <f t="shared" si="441"/>
        <v>0</v>
      </c>
      <c r="M541" s="65">
        <f t="shared" si="441"/>
        <v>0</v>
      </c>
      <c r="N541" s="65">
        <f t="shared" si="441"/>
        <v>0</v>
      </c>
    </row>
    <row r="542" spans="1:14" s="45" customFormat="1" ht="5.0999999999999996" customHeight="1" x14ac:dyDescent="0.2">
      <c r="A542" s="47"/>
      <c r="C542" s="46"/>
      <c r="D542" s="47"/>
    </row>
    <row r="543" spans="1:14" s="45" customFormat="1" ht="11.25" customHeight="1" x14ac:dyDescent="0.2">
      <c r="A543" s="92" t="str">
        <f>A44</f>
        <v>146XXX.03</v>
      </c>
      <c r="B543" s="66" t="str">
        <f>B44</f>
        <v>Investitionsbeitrag 3</v>
      </c>
      <c r="C543" s="46"/>
      <c r="D543" s="47"/>
      <c r="I543" s="65"/>
      <c r="J543" s="65"/>
      <c r="K543" s="65"/>
      <c r="L543" s="65"/>
      <c r="M543" s="65"/>
      <c r="N543" s="65"/>
    </row>
    <row r="544" spans="1:14" s="45" customFormat="1" ht="11.25" customHeight="1" x14ac:dyDescent="0.25">
      <c r="A544" s="47"/>
      <c r="B544" s="403" t="s">
        <v>269</v>
      </c>
      <c r="C544" s="377"/>
      <c r="D544" s="377"/>
      <c r="I544" s="56"/>
      <c r="J544" s="65">
        <f>I547</f>
        <v>0</v>
      </c>
      <c r="K544" s="65">
        <f t="shared" ref="K544" si="442">J547</f>
        <v>0</v>
      </c>
      <c r="L544" s="65">
        <f t="shared" ref="L544" si="443">K547</f>
        <v>0</v>
      </c>
      <c r="M544" s="65">
        <f t="shared" ref="M544" si="444">L547</f>
        <v>0</v>
      </c>
      <c r="N544" s="65">
        <f t="shared" ref="N544" si="445">M547</f>
        <v>0</v>
      </c>
    </row>
    <row r="545" spans="1:14" s="45" customFormat="1" ht="11.25" customHeight="1" x14ac:dyDescent="0.25">
      <c r="A545" s="47"/>
      <c r="B545" s="403" t="s">
        <v>96</v>
      </c>
      <c r="C545" s="377"/>
      <c r="D545" s="47"/>
      <c r="I545" s="65">
        <f t="shared" ref="I545:N545" si="446">I44</f>
        <v>0</v>
      </c>
      <c r="J545" s="65">
        <f t="shared" si="446"/>
        <v>0</v>
      </c>
      <c r="K545" s="65">
        <f t="shared" si="446"/>
        <v>0</v>
      </c>
      <c r="L545" s="65">
        <f t="shared" si="446"/>
        <v>0</v>
      </c>
      <c r="M545" s="65">
        <f t="shared" si="446"/>
        <v>0</v>
      </c>
      <c r="N545" s="65">
        <f t="shared" si="446"/>
        <v>0</v>
      </c>
    </row>
    <row r="546" spans="1:14" s="45" customFormat="1" ht="11.25" customHeight="1" x14ac:dyDescent="0.25">
      <c r="A546" s="47"/>
      <c r="B546" s="84" t="s">
        <v>99</v>
      </c>
      <c r="C546" s="83"/>
      <c r="D546" s="47"/>
      <c r="I546" s="65">
        <f>I552</f>
        <v>0</v>
      </c>
      <c r="J546" s="65">
        <f t="shared" ref="J546:N546" si="447">J552</f>
        <v>0</v>
      </c>
      <c r="K546" s="65">
        <f t="shared" si="447"/>
        <v>0</v>
      </c>
      <c r="L546" s="65">
        <f t="shared" si="447"/>
        <v>0</v>
      </c>
      <c r="M546" s="65">
        <f t="shared" si="447"/>
        <v>0</v>
      </c>
      <c r="N546" s="65">
        <f t="shared" si="447"/>
        <v>0</v>
      </c>
    </row>
    <row r="547" spans="1:14" s="45" customFormat="1" ht="11.25" customHeight="1" x14ac:dyDescent="0.25">
      <c r="A547" s="47"/>
      <c r="B547" s="403" t="s">
        <v>97</v>
      </c>
      <c r="C547" s="377"/>
      <c r="D547" s="47"/>
      <c r="I547" s="65">
        <f>SUM(I544:I546)</f>
        <v>0</v>
      </c>
      <c r="J547" s="65">
        <f t="shared" ref="J547:N547" si="448">SUM(J544:J546)</f>
        <v>0</v>
      </c>
      <c r="K547" s="65">
        <f t="shared" si="448"/>
        <v>0</v>
      </c>
      <c r="L547" s="65">
        <f t="shared" si="448"/>
        <v>0</v>
      </c>
      <c r="M547" s="65">
        <f t="shared" si="448"/>
        <v>0</v>
      </c>
      <c r="N547" s="65">
        <f t="shared" si="448"/>
        <v>0</v>
      </c>
    </row>
    <row r="548" spans="1:14" s="45" customFormat="1" ht="5.0999999999999996" customHeight="1" x14ac:dyDescent="0.25">
      <c r="A548" s="47"/>
      <c r="B548" s="84"/>
      <c r="C548" s="83"/>
      <c r="D548" s="47"/>
      <c r="I548" s="65"/>
      <c r="J548" s="65"/>
      <c r="K548" s="65"/>
      <c r="L548" s="65"/>
      <c r="M548" s="65"/>
      <c r="N548" s="65"/>
    </row>
    <row r="549" spans="1:14" s="45" customFormat="1" ht="11.25" customHeight="1" x14ac:dyDescent="0.25">
      <c r="A549" s="47"/>
      <c r="B549" s="403" t="s">
        <v>98</v>
      </c>
      <c r="C549" s="377"/>
      <c r="D549" s="377"/>
      <c r="I549" s="56"/>
      <c r="J549" s="65">
        <f>I553</f>
        <v>0</v>
      </c>
      <c r="K549" s="65">
        <f t="shared" ref="K549" si="449">J553</f>
        <v>0</v>
      </c>
      <c r="L549" s="65">
        <f t="shared" ref="L549" si="450">K553</f>
        <v>0</v>
      </c>
      <c r="M549" s="65">
        <f t="shared" ref="M549" si="451">L553</f>
        <v>0</v>
      </c>
      <c r="N549" s="65">
        <f t="shared" ref="N549" si="452">M553</f>
        <v>0</v>
      </c>
    </row>
    <row r="550" spans="1:14" s="45" customFormat="1" ht="11.25" customHeight="1" x14ac:dyDescent="0.25">
      <c r="A550" s="47"/>
      <c r="B550" s="403" t="s">
        <v>205</v>
      </c>
      <c r="C550" s="377"/>
      <c r="D550" s="366"/>
      <c r="I550" s="65">
        <f>IF(AND($F$44&gt;$I$6),0,IF(AND($F$44&lt;=$I$6,I547-I549&gt;$C$44*$H$44),$C$44*$H$44,IF(AND(I547-I549&lt;=$C$44*$H$44),I547-I549,IF(AND($C$44&lt;=0),0))))</f>
        <v>0</v>
      </c>
      <c r="J550" s="65">
        <f>IF(AND($F$44&gt;$J$6),0,IF(AND($F$44&lt;=$J$6,J547-J549&gt;$C$44*$H$44),$C$44*$H$44,IF(AND(J547-J549&lt;=$C$44*$H$44),J547-J549,IF(AND($C$44&lt;=0),0))))</f>
        <v>0</v>
      </c>
      <c r="K550" s="65">
        <f>IF(AND($F$44&gt;$K$6),0,IF(AND($F$44&lt;=$K$6,K547-K549&gt;$C$44*$H$44),$C$44*$H$44,IF(AND(K547-K549&lt;=$C$44*$H$44),K547-K549,IF(AND($C$44&lt;=0),0))))</f>
        <v>0</v>
      </c>
      <c r="L550" s="65">
        <f>IF(AND($F$44&gt;$L$6),0,IF(AND($F$44&lt;=$L$6,L547-L549&gt;$C$44*$H$44),$C$44*$H$44,IF(AND(L547-L549&lt;=$C$44*$H$44),L547-L549,IF(AND($C$44&lt;=0),0))))</f>
        <v>0</v>
      </c>
      <c r="M550" s="65">
        <f>IF(AND($F$44&gt;$M$6),0,IF(AND($F$44&lt;=$M$6,M547-M549&gt;$C$44*$H$44),$C$44*$H$44,IF(AND(M547-M549&lt;=$C$44*$H$44),M547-M549,IF(AND($C$44&lt;=0),0))))</f>
        <v>0</v>
      </c>
      <c r="N550" s="65">
        <f>IF(AND($F$44&gt;$N$6),0,IF(AND($F$44&lt;=$N$6,N547-N549&gt;$C$44*$H$44),$C$44*$H$44,IF(AND(N547-N549&lt;=$C$44*$H$44),N547-N549,IF(AND($C$44&lt;=0),0))))</f>
        <v>0</v>
      </c>
    </row>
    <row r="551" spans="1:14" s="45" customFormat="1" ht="11.25" customHeight="1" x14ac:dyDescent="0.25">
      <c r="A551" s="47"/>
      <c r="B551" s="403" t="s">
        <v>206</v>
      </c>
      <c r="C551" s="377"/>
      <c r="D551" s="366"/>
      <c r="I551" s="69"/>
      <c r="J551" s="69"/>
      <c r="K551" s="69"/>
      <c r="L551" s="69"/>
      <c r="M551" s="69"/>
      <c r="N551" s="69"/>
    </row>
    <row r="552" spans="1:14" s="45" customFormat="1" ht="11.25" customHeight="1" x14ac:dyDescent="0.25">
      <c r="A552" s="47"/>
      <c r="B552" s="84" t="s">
        <v>99</v>
      </c>
      <c r="C552" s="83"/>
      <c r="D552" s="83"/>
      <c r="I552" s="69"/>
      <c r="J552" s="69"/>
      <c r="K552" s="69"/>
      <c r="L552" s="69"/>
      <c r="M552" s="69"/>
      <c r="N552" s="69"/>
    </row>
    <row r="553" spans="1:14" s="45" customFormat="1" ht="11.25" customHeight="1" x14ac:dyDescent="0.25">
      <c r="A553" s="47"/>
      <c r="B553" s="403" t="s">
        <v>100</v>
      </c>
      <c r="C553" s="377"/>
      <c r="D553" s="377"/>
      <c r="I553" s="65">
        <f>I549+I550+I551-I552</f>
        <v>0</v>
      </c>
      <c r="J553" s="65">
        <f t="shared" ref="J553" si="453">J549+J550+J551-J552</f>
        <v>0</v>
      </c>
      <c r="K553" s="65">
        <f t="shared" ref="K553" si="454">K549+K550+K551-K552</f>
        <v>0</v>
      </c>
      <c r="L553" s="65">
        <f t="shared" ref="L553" si="455">L549+L550+L551-L552</f>
        <v>0</v>
      </c>
      <c r="M553" s="65">
        <f t="shared" ref="M553" si="456">M549+M550+M551-M552</f>
        <v>0</v>
      </c>
      <c r="N553" s="65">
        <f t="shared" ref="N553" si="457">N549+N550+N551-N552</f>
        <v>0</v>
      </c>
    </row>
    <row r="554" spans="1:14" s="45" customFormat="1" ht="5.0999999999999996" customHeight="1" x14ac:dyDescent="0.2">
      <c r="A554" s="47"/>
      <c r="C554" s="46"/>
      <c r="D554" s="47"/>
      <c r="I554" s="65"/>
      <c r="J554" s="65"/>
      <c r="K554" s="65"/>
      <c r="L554" s="65"/>
      <c r="M554" s="65"/>
      <c r="N554" s="65"/>
    </row>
    <row r="555" spans="1:14" s="45" customFormat="1" ht="11.25" customHeight="1" x14ac:dyDescent="0.25">
      <c r="A555" s="47"/>
      <c r="B555" s="403" t="s">
        <v>101</v>
      </c>
      <c r="C555" s="377"/>
      <c r="D555" s="377"/>
      <c r="I555" s="65">
        <f t="shared" ref="I555:N555" si="458">I547-I553</f>
        <v>0</v>
      </c>
      <c r="J555" s="65">
        <f t="shared" si="458"/>
        <v>0</v>
      </c>
      <c r="K555" s="65">
        <f t="shared" si="458"/>
        <v>0</v>
      </c>
      <c r="L555" s="65">
        <f t="shared" si="458"/>
        <v>0</v>
      </c>
      <c r="M555" s="65">
        <f t="shared" si="458"/>
        <v>0</v>
      </c>
      <c r="N555" s="65">
        <f t="shared" si="458"/>
        <v>0</v>
      </c>
    </row>
    <row r="556" spans="1:14" s="45" customFormat="1" ht="5.0999999999999996" customHeight="1" x14ac:dyDescent="0.2">
      <c r="A556" s="47"/>
      <c r="C556" s="46"/>
      <c r="D556" s="47"/>
    </row>
    <row r="557" spans="1:14" s="45" customFormat="1" ht="11.25" customHeight="1" x14ac:dyDescent="0.2">
      <c r="A557" s="92" t="str">
        <f>A45</f>
        <v>146XXX.04</v>
      </c>
      <c r="B557" s="66" t="str">
        <f>B45</f>
        <v>Investitionsbeitrag 4</v>
      </c>
      <c r="C557" s="46"/>
      <c r="D557" s="47"/>
      <c r="I557" s="65"/>
      <c r="J557" s="65"/>
      <c r="K557" s="65"/>
      <c r="L557" s="65"/>
      <c r="M557" s="65"/>
      <c r="N557" s="65"/>
    </row>
    <row r="558" spans="1:14" s="45" customFormat="1" ht="11.25" customHeight="1" x14ac:dyDescent="0.25">
      <c r="A558" s="47"/>
      <c r="B558" s="403" t="s">
        <v>269</v>
      </c>
      <c r="C558" s="377"/>
      <c r="D558" s="377"/>
      <c r="I558" s="56"/>
      <c r="J558" s="65">
        <f>I561</f>
        <v>0</v>
      </c>
      <c r="K558" s="65">
        <f t="shared" ref="K558" si="459">J561</f>
        <v>0</v>
      </c>
      <c r="L558" s="65">
        <f t="shared" ref="L558" si="460">K561</f>
        <v>0</v>
      </c>
      <c r="M558" s="65">
        <f t="shared" ref="M558" si="461">L561</f>
        <v>0</v>
      </c>
      <c r="N558" s="65">
        <f t="shared" ref="N558" si="462">M561</f>
        <v>0</v>
      </c>
    </row>
    <row r="559" spans="1:14" s="45" customFormat="1" ht="11.25" customHeight="1" x14ac:dyDescent="0.25">
      <c r="A559" s="47"/>
      <c r="B559" s="403" t="s">
        <v>96</v>
      </c>
      <c r="C559" s="377"/>
      <c r="D559" s="47"/>
      <c r="I559" s="65">
        <f t="shared" ref="I559:N559" si="463">I45</f>
        <v>0</v>
      </c>
      <c r="J559" s="65">
        <f t="shared" si="463"/>
        <v>0</v>
      </c>
      <c r="K559" s="65">
        <f t="shared" si="463"/>
        <v>0</v>
      </c>
      <c r="L559" s="65">
        <f t="shared" si="463"/>
        <v>0</v>
      </c>
      <c r="M559" s="65">
        <f t="shared" si="463"/>
        <v>0</v>
      </c>
      <c r="N559" s="65">
        <f t="shared" si="463"/>
        <v>0</v>
      </c>
    </row>
    <row r="560" spans="1:14" s="45" customFormat="1" ht="11.25" customHeight="1" x14ac:dyDescent="0.25">
      <c r="A560" s="47"/>
      <c r="B560" s="84" t="s">
        <v>99</v>
      </c>
      <c r="C560" s="83"/>
      <c r="D560" s="47"/>
      <c r="I560" s="65">
        <f>I566</f>
        <v>0</v>
      </c>
      <c r="J560" s="65">
        <f t="shared" ref="J560:N560" si="464">J566</f>
        <v>0</v>
      </c>
      <c r="K560" s="65">
        <f t="shared" si="464"/>
        <v>0</v>
      </c>
      <c r="L560" s="65">
        <f t="shared" si="464"/>
        <v>0</v>
      </c>
      <c r="M560" s="65">
        <f t="shared" si="464"/>
        <v>0</v>
      </c>
      <c r="N560" s="65">
        <f t="shared" si="464"/>
        <v>0</v>
      </c>
    </row>
    <row r="561" spans="1:14" s="45" customFormat="1" ht="11.25" customHeight="1" x14ac:dyDescent="0.25">
      <c r="A561" s="47"/>
      <c r="B561" s="403" t="s">
        <v>97</v>
      </c>
      <c r="C561" s="377"/>
      <c r="D561" s="47"/>
      <c r="I561" s="65">
        <f>SUM(I558:I560)</f>
        <v>0</v>
      </c>
      <c r="J561" s="65">
        <f t="shared" ref="J561:N561" si="465">SUM(J558:J560)</f>
        <v>0</v>
      </c>
      <c r="K561" s="65">
        <f t="shared" si="465"/>
        <v>0</v>
      </c>
      <c r="L561" s="65">
        <f t="shared" si="465"/>
        <v>0</v>
      </c>
      <c r="M561" s="65">
        <f t="shared" si="465"/>
        <v>0</v>
      </c>
      <c r="N561" s="65">
        <f t="shared" si="465"/>
        <v>0</v>
      </c>
    </row>
    <row r="562" spans="1:14" s="45" customFormat="1" ht="5.0999999999999996" customHeight="1" x14ac:dyDescent="0.25">
      <c r="A562" s="47"/>
      <c r="B562" s="84"/>
      <c r="C562" s="83"/>
      <c r="D562" s="47"/>
      <c r="I562" s="65"/>
      <c r="J562" s="65"/>
      <c r="K562" s="65"/>
      <c r="L562" s="65"/>
      <c r="M562" s="65"/>
      <c r="N562" s="65"/>
    </row>
    <row r="563" spans="1:14" s="45" customFormat="1" ht="11.25" customHeight="1" x14ac:dyDescent="0.25">
      <c r="A563" s="47"/>
      <c r="B563" s="403" t="s">
        <v>98</v>
      </c>
      <c r="C563" s="377"/>
      <c r="D563" s="377"/>
      <c r="I563" s="56"/>
      <c r="J563" s="65">
        <f>I567</f>
        <v>0</v>
      </c>
      <c r="K563" s="65">
        <f t="shared" ref="K563" si="466">J567</f>
        <v>0</v>
      </c>
      <c r="L563" s="65">
        <f t="shared" ref="L563" si="467">K567</f>
        <v>0</v>
      </c>
      <c r="M563" s="65">
        <f t="shared" ref="M563" si="468">L567</f>
        <v>0</v>
      </c>
      <c r="N563" s="65">
        <f t="shared" ref="N563" si="469">M567</f>
        <v>0</v>
      </c>
    </row>
    <row r="564" spans="1:14" s="45" customFormat="1" ht="11.25" customHeight="1" x14ac:dyDescent="0.25">
      <c r="A564" s="47"/>
      <c r="B564" s="403" t="s">
        <v>205</v>
      </c>
      <c r="C564" s="377"/>
      <c r="D564" s="366"/>
      <c r="I564" s="65">
        <f>IF(AND($F$45&gt;$I$6),0,IF(AND($F$45&lt;=$I$6,I561-I563&gt;$C$45*$H$45),$C$45*$H$45,IF(AND(I561-I563&lt;=$C$45*$H$45),I561-I563,IF(AND($C$45&lt;=0),0))))</f>
        <v>0</v>
      </c>
      <c r="J564" s="65">
        <f>IF(AND($F$45&gt;$J$6),0,IF(AND($F$45&lt;=$J$6,J561-J563&gt;$C$45*$H$45),$C$45*$H$45,IF(AND(J561-J563&lt;=$C$45*$H$45),J561-J563,IF(AND($C$45&lt;=0),0))))</f>
        <v>0</v>
      </c>
      <c r="K564" s="65">
        <f>IF(AND($F$45&gt;$K$6),0,IF(AND($F$45&lt;=$K$6,K561-K563&gt;$C$45*$H$45),$C$45*$H$45,IF(AND(K561-K563&lt;=$C$45*$H$45),K561-K563,IF(AND($C$45&lt;=0),0))))</f>
        <v>0</v>
      </c>
      <c r="L564" s="65">
        <f>IF(AND($F$45&gt;$L$6),0,IF(AND($F$45&lt;=$L$6,L561-L563&gt;$C$45*$H$45),$C$45*$H$45,IF(AND(L561-L563&lt;=$C$45*$H$45),L561-L563,IF(AND($C$45&lt;=0),0))))</f>
        <v>0</v>
      </c>
      <c r="M564" s="65">
        <f>IF(AND($F$45&gt;$M$6),0,IF(AND($F$45&lt;=$M$6,M561-M563&gt;$C$45*$H$45),$C$45*$H$45,IF(AND(M561-M563&lt;=$C$45*$H$45),M561-M563,IF(AND($C$45&lt;=0),0))))</f>
        <v>0</v>
      </c>
      <c r="N564" s="65">
        <f>IF(AND($F$45&gt;$N$6),0,IF(AND($F$45&lt;=$N$6,N561-N563&gt;$C$45*$H$45),$C$45*$H$45,IF(AND(N561-N563&lt;=$C$45*$H$45),N561-N563,IF(AND($C$45&lt;=0),0))))</f>
        <v>0</v>
      </c>
    </row>
    <row r="565" spans="1:14" s="45" customFormat="1" ht="11.25" customHeight="1" x14ac:dyDescent="0.25">
      <c r="A565" s="47"/>
      <c r="B565" s="403" t="s">
        <v>206</v>
      </c>
      <c r="C565" s="377"/>
      <c r="D565" s="366"/>
      <c r="I565" s="69"/>
      <c r="J565" s="69"/>
      <c r="K565" s="69"/>
      <c r="L565" s="69"/>
      <c r="M565" s="69"/>
      <c r="N565" s="69"/>
    </row>
    <row r="566" spans="1:14" s="45" customFormat="1" ht="11.25" customHeight="1" x14ac:dyDescent="0.25">
      <c r="A566" s="47"/>
      <c r="B566" s="84" t="s">
        <v>99</v>
      </c>
      <c r="C566" s="83"/>
      <c r="D566" s="83"/>
      <c r="I566" s="69"/>
      <c r="J566" s="69"/>
      <c r="K566" s="69"/>
      <c r="L566" s="69"/>
      <c r="M566" s="69"/>
      <c r="N566" s="69"/>
    </row>
    <row r="567" spans="1:14" s="45" customFormat="1" ht="11.25" customHeight="1" x14ac:dyDescent="0.25">
      <c r="A567" s="47"/>
      <c r="B567" s="403" t="s">
        <v>100</v>
      </c>
      <c r="C567" s="377"/>
      <c r="D567" s="377"/>
      <c r="I567" s="65">
        <f>I563+I564+I565-I566</f>
        <v>0</v>
      </c>
      <c r="J567" s="65">
        <f t="shared" ref="J567" si="470">J563+J564+J565-J566</f>
        <v>0</v>
      </c>
      <c r="K567" s="65">
        <f t="shared" ref="K567" si="471">K563+K564+K565-K566</f>
        <v>0</v>
      </c>
      <c r="L567" s="65">
        <f t="shared" ref="L567" si="472">L563+L564+L565-L566</f>
        <v>0</v>
      </c>
      <c r="M567" s="65">
        <f t="shared" ref="M567" si="473">M563+M564+M565-M566</f>
        <v>0</v>
      </c>
      <c r="N567" s="65">
        <f t="shared" ref="N567" si="474">N563+N564+N565-N566</f>
        <v>0</v>
      </c>
    </row>
    <row r="568" spans="1:14" s="45" customFormat="1" ht="5.0999999999999996" customHeight="1" x14ac:dyDescent="0.2">
      <c r="A568" s="47"/>
      <c r="C568" s="46"/>
      <c r="D568" s="47"/>
      <c r="I568" s="65"/>
      <c r="J568" s="65"/>
      <c r="K568" s="65"/>
      <c r="L568" s="65"/>
      <c r="M568" s="65"/>
      <c r="N568" s="65"/>
    </row>
    <row r="569" spans="1:14" s="45" customFormat="1" ht="11.25" customHeight="1" x14ac:dyDescent="0.25">
      <c r="A569" s="47"/>
      <c r="B569" s="403" t="s">
        <v>101</v>
      </c>
      <c r="C569" s="377"/>
      <c r="D569" s="377"/>
      <c r="I569" s="65">
        <f t="shared" ref="I569:N569" si="475">I561-I567</f>
        <v>0</v>
      </c>
      <c r="J569" s="65">
        <f t="shared" si="475"/>
        <v>0</v>
      </c>
      <c r="K569" s="65">
        <f t="shared" si="475"/>
        <v>0</v>
      </c>
      <c r="L569" s="65">
        <f t="shared" si="475"/>
        <v>0</v>
      </c>
      <c r="M569" s="65">
        <f t="shared" si="475"/>
        <v>0</v>
      </c>
      <c r="N569" s="65">
        <f t="shared" si="475"/>
        <v>0</v>
      </c>
    </row>
    <row r="570" spans="1:14" s="45" customFormat="1" ht="5.0999999999999996" customHeight="1" x14ac:dyDescent="0.2">
      <c r="A570" s="47"/>
      <c r="C570" s="46"/>
      <c r="D570" s="47"/>
    </row>
    <row r="571" spans="1:14" s="45" customFormat="1" ht="11.25" customHeight="1" x14ac:dyDescent="0.2">
      <c r="A571" s="92" t="str">
        <f>A46</f>
        <v>146XXX.05</v>
      </c>
      <c r="B571" s="66" t="str">
        <f>B46</f>
        <v>Investitionsbeitrag 5</v>
      </c>
      <c r="C571" s="46"/>
      <c r="D571" s="47"/>
      <c r="I571" s="65"/>
      <c r="J571" s="65"/>
      <c r="K571" s="65"/>
      <c r="L571" s="65"/>
      <c r="M571" s="65"/>
      <c r="N571" s="65"/>
    </row>
    <row r="572" spans="1:14" s="45" customFormat="1" ht="11.25" customHeight="1" x14ac:dyDescent="0.25">
      <c r="A572" s="47"/>
      <c r="B572" s="403" t="s">
        <v>269</v>
      </c>
      <c r="C572" s="377"/>
      <c r="D572" s="377"/>
      <c r="I572" s="56"/>
      <c r="J572" s="65">
        <f>I575</f>
        <v>0</v>
      </c>
      <c r="K572" s="65">
        <f t="shared" ref="K572" si="476">J575</f>
        <v>0</v>
      </c>
      <c r="L572" s="65">
        <f t="shared" ref="L572" si="477">K575</f>
        <v>0</v>
      </c>
      <c r="M572" s="65">
        <f t="shared" ref="M572" si="478">L575</f>
        <v>0</v>
      </c>
      <c r="N572" s="65">
        <f t="shared" ref="N572" si="479">M575</f>
        <v>0</v>
      </c>
    </row>
    <row r="573" spans="1:14" s="45" customFormat="1" ht="11.25" customHeight="1" x14ac:dyDescent="0.25">
      <c r="A573" s="47"/>
      <c r="B573" s="403" t="s">
        <v>96</v>
      </c>
      <c r="C573" s="377"/>
      <c r="D573" s="47"/>
      <c r="I573" s="65">
        <f t="shared" ref="I573:N573" si="480">I46</f>
        <v>0</v>
      </c>
      <c r="J573" s="65">
        <f t="shared" si="480"/>
        <v>0</v>
      </c>
      <c r="K573" s="65">
        <f t="shared" si="480"/>
        <v>0</v>
      </c>
      <c r="L573" s="65">
        <f t="shared" si="480"/>
        <v>0</v>
      </c>
      <c r="M573" s="65">
        <f t="shared" si="480"/>
        <v>0</v>
      </c>
      <c r="N573" s="65">
        <f t="shared" si="480"/>
        <v>0</v>
      </c>
    </row>
    <row r="574" spans="1:14" s="45" customFormat="1" ht="11.25" customHeight="1" x14ac:dyDescent="0.25">
      <c r="A574" s="47"/>
      <c r="B574" s="84" t="s">
        <v>99</v>
      </c>
      <c r="C574" s="83"/>
      <c r="D574" s="47"/>
      <c r="I574" s="65">
        <f>I580</f>
        <v>0</v>
      </c>
      <c r="J574" s="65">
        <f t="shared" ref="J574:N574" si="481">J580</f>
        <v>0</v>
      </c>
      <c r="K574" s="65">
        <f t="shared" si="481"/>
        <v>0</v>
      </c>
      <c r="L574" s="65">
        <f t="shared" si="481"/>
        <v>0</v>
      </c>
      <c r="M574" s="65">
        <f t="shared" si="481"/>
        <v>0</v>
      </c>
      <c r="N574" s="65">
        <f t="shared" si="481"/>
        <v>0</v>
      </c>
    </row>
    <row r="575" spans="1:14" s="45" customFormat="1" ht="11.25" customHeight="1" x14ac:dyDescent="0.25">
      <c r="A575" s="47"/>
      <c r="B575" s="403" t="s">
        <v>97</v>
      </c>
      <c r="C575" s="377"/>
      <c r="D575" s="47"/>
      <c r="I575" s="65">
        <f>SUM(I572:I574)</f>
        <v>0</v>
      </c>
      <c r="J575" s="65">
        <f t="shared" ref="J575:N575" si="482">SUM(J572:J574)</f>
        <v>0</v>
      </c>
      <c r="K575" s="65">
        <f t="shared" si="482"/>
        <v>0</v>
      </c>
      <c r="L575" s="65">
        <f t="shared" si="482"/>
        <v>0</v>
      </c>
      <c r="M575" s="65">
        <f t="shared" si="482"/>
        <v>0</v>
      </c>
      <c r="N575" s="65">
        <f t="shared" si="482"/>
        <v>0</v>
      </c>
    </row>
    <row r="576" spans="1:14" s="45" customFormat="1" ht="5.0999999999999996" customHeight="1" x14ac:dyDescent="0.25">
      <c r="A576" s="47"/>
      <c r="B576" s="84"/>
      <c r="C576" s="83"/>
      <c r="D576" s="47"/>
      <c r="I576" s="65"/>
      <c r="J576" s="65"/>
      <c r="K576" s="65"/>
      <c r="L576" s="65"/>
      <c r="M576" s="65"/>
      <c r="N576" s="65"/>
    </row>
    <row r="577" spans="1:14" s="45" customFormat="1" ht="11.25" customHeight="1" x14ac:dyDescent="0.25">
      <c r="A577" s="47"/>
      <c r="B577" s="403" t="s">
        <v>98</v>
      </c>
      <c r="C577" s="377"/>
      <c r="D577" s="377"/>
      <c r="I577" s="56"/>
      <c r="J577" s="65">
        <f>I581</f>
        <v>0</v>
      </c>
      <c r="K577" s="65">
        <f t="shared" ref="K577" si="483">J581</f>
        <v>0</v>
      </c>
      <c r="L577" s="65">
        <f t="shared" ref="L577" si="484">K581</f>
        <v>0</v>
      </c>
      <c r="M577" s="65">
        <f t="shared" ref="M577" si="485">L581</f>
        <v>0</v>
      </c>
      <c r="N577" s="65">
        <f t="shared" ref="N577" si="486">M581</f>
        <v>0</v>
      </c>
    </row>
    <row r="578" spans="1:14" s="45" customFormat="1" ht="11.25" customHeight="1" x14ac:dyDescent="0.25">
      <c r="A578" s="47"/>
      <c r="B578" s="403" t="s">
        <v>205</v>
      </c>
      <c r="C578" s="377"/>
      <c r="D578" s="366"/>
      <c r="I578" s="65">
        <f>IF(AND($F$46&gt;$I$6),0,IF(AND($F$46&lt;=$I$6,I575-I577&gt;$C$46*$H$46),$C$46*$H$46,IF(AND(I575-I577&lt;=$C$46*$H$46),I575-I577,IF(AND($C$46&lt;=0),0))))</f>
        <v>0</v>
      </c>
      <c r="J578" s="65">
        <f>IF(AND($F$46&gt;$J$6),0,IF(AND($F$46&lt;=$J$6,J575-J577&gt;$C$46*$H$46),$C$46*$H$46,IF(AND(J575-J577&lt;=$C$46*$H$46),J575-J577,IF(AND($C$46&lt;=0),0))))</f>
        <v>0</v>
      </c>
      <c r="K578" s="65">
        <f>IF(AND($F$46&gt;$K$6),0,IF(AND($F$46&lt;=$K$6,K575-K577&gt;$C$46*$H$46),$C$46*$H$46,IF(AND(K575-K577&lt;=$C$46*$H$46),K575-K577,IF(AND($C$46&lt;=0),0))))</f>
        <v>0</v>
      </c>
      <c r="L578" s="65">
        <f>IF(AND($F$46&gt;$L$6),0,IF(AND($F$46&lt;=$L$6,L575-L577&gt;$C$46*$H$46),$C$46*$H$46,IF(AND(L575-L577&lt;=$C$46*$H$46),L575-L577,IF(AND($C$46&lt;=0),0))))</f>
        <v>0</v>
      </c>
      <c r="M578" s="65">
        <f>IF(AND($F$46&gt;$M$6),0,IF(AND($F$46&lt;=$M$6,M575-M577&gt;$C$46*$H$46),$C$46*$H$46,IF(AND(M575-M577&lt;=$C$46*$H$46),M575-M577,IF(AND($C$46&lt;=0),0))))</f>
        <v>0</v>
      </c>
      <c r="N578" s="65">
        <f>IF(AND($F$46&gt;$N$6),0,IF(AND($F$46&lt;=$N$6,N575-N577&gt;$C$46*$H$46),$C$46*$H$46,IF(AND(N575-N577&lt;=$C$46*$H$46),N575-N577,IF(AND($C$46&lt;=0),0))))</f>
        <v>0</v>
      </c>
    </row>
    <row r="579" spans="1:14" s="45" customFormat="1" ht="11.25" customHeight="1" x14ac:dyDescent="0.25">
      <c r="A579" s="47"/>
      <c r="B579" s="403" t="s">
        <v>206</v>
      </c>
      <c r="C579" s="377"/>
      <c r="D579" s="366"/>
      <c r="I579" s="69"/>
      <c r="J579" s="69"/>
      <c r="K579" s="69"/>
      <c r="L579" s="69"/>
      <c r="M579" s="69"/>
      <c r="N579" s="69"/>
    </row>
    <row r="580" spans="1:14" s="45" customFormat="1" ht="11.25" customHeight="1" x14ac:dyDescent="0.25">
      <c r="A580" s="47"/>
      <c r="B580" s="84" t="s">
        <v>99</v>
      </c>
      <c r="C580" s="83"/>
      <c r="D580" s="83"/>
      <c r="I580" s="69"/>
      <c r="J580" s="69"/>
      <c r="K580" s="69"/>
      <c r="L580" s="69"/>
      <c r="M580" s="69"/>
      <c r="N580" s="69"/>
    </row>
    <row r="581" spans="1:14" s="45" customFormat="1" ht="11.25" customHeight="1" x14ac:dyDescent="0.25">
      <c r="A581" s="47"/>
      <c r="B581" s="403" t="s">
        <v>100</v>
      </c>
      <c r="C581" s="377"/>
      <c r="D581" s="377"/>
      <c r="I581" s="65">
        <f>I577+I578+I579-I580</f>
        <v>0</v>
      </c>
      <c r="J581" s="65">
        <f t="shared" ref="J581" si="487">J577+J578+J579-J580</f>
        <v>0</v>
      </c>
      <c r="K581" s="65">
        <f t="shared" ref="K581" si="488">K577+K578+K579-K580</f>
        <v>0</v>
      </c>
      <c r="L581" s="65">
        <f t="shared" ref="L581" si="489">L577+L578+L579-L580</f>
        <v>0</v>
      </c>
      <c r="M581" s="65">
        <f t="shared" ref="M581" si="490">M577+M578+M579-M580</f>
        <v>0</v>
      </c>
      <c r="N581" s="65">
        <f t="shared" ref="N581" si="491">N577+N578+N579-N580</f>
        <v>0</v>
      </c>
    </row>
    <row r="582" spans="1:14" s="45" customFormat="1" ht="5.0999999999999996" customHeight="1" x14ac:dyDescent="0.2">
      <c r="A582" s="47"/>
      <c r="C582" s="46"/>
      <c r="D582" s="47"/>
      <c r="I582" s="65"/>
      <c r="J582" s="65"/>
      <c r="K582" s="65"/>
      <c r="L582" s="65"/>
      <c r="M582" s="65"/>
      <c r="N582" s="65"/>
    </row>
    <row r="583" spans="1:14" s="45" customFormat="1" ht="11.25" customHeight="1" x14ac:dyDescent="0.25">
      <c r="A583" s="47"/>
      <c r="B583" s="403" t="s">
        <v>101</v>
      </c>
      <c r="C583" s="377"/>
      <c r="D583" s="377"/>
      <c r="I583" s="65">
        <f t="shared" ref="I583:N583" si="492">I575-I581</f>
        <v>0</v>
      </c>
      <c r="J583" s="65">
        <f t="shared" si="492"/>
        <v>0</v>
      </c>
      <c r="K583" s="65">
        <f t="shared" si="492"/>
        <v>0</v>
      </c>
      <c r="L583" s="65">
        <f t="shared" si="492"/>
        <v>0</v>
      </c>
      <c r="M583" s="65">
        <f t="shared" si="492"/>
        <v>0</v>
      </c>
      <c r="N583" s="65">
        <f t="shared" si="492"/>
        <v>0</v>
      </c>
    </row>
    <row r="584" spans="1:14" s="45" customFormat="1" ht="11.25" customHeight="1" x14ac:dyDescent="0.2">
      <c r="C584" s="46"/>
      <c r="D584" s="47"/>
    </row>
    <row r="585" spans="1:14" s="45" customFormat="1" ht="11.25" customHeight="1" x14ac:dyDescent="0.2">
      <c r="C585" s="46"/>
      <c r="D585" s="47"/>
    </row>
    <row r="586" spans="1:14" s="45" customFormat="1" ht="11.25" customHeight="1" x14ac:dyDescent="0.25">
      <c r="B586" s="404" t="s">
        <v>102</v>
      </c>
      <c r="C586" s="411"/>
      <c r="D586" s="411"/>
      <c r="E586" s="393"/>
      <c r="I586" s="70">
        <f t="shared" ref="I586:N589" si="493">I53+I67+I81+I95+I109+I123+I137+I151+I165+I179+I193+I207+I221+I235+I249+I264+I278+I292+I306+I320+I334+I348+I362+I376+I390+I404+I418+I432+I446+I460+I474+I488+I502+I516+I530+I544+I558+I572</f>
        <v>0</v>
      </c>
      <c r="J586" s="70">
        <f t="shared" si="493"/>
        <v>0</v>
      </c>
      <c r="K586" s="70">
        <f t="shared" si="493"/>
        <v>0</v>
      </c>
      <c r="L586" s="70">
        <f t="shared" si="493"/>
        <v>0</v>
      </c>
      <c r="M586" s="70">
        <f t="shared" si="493"/>
        <v>0</v>
      </c>
      <c r="N586" s="70">
        <f t="shared" si="493"/>
        <v>0</v>
      </c>
    </row>
    <row r="587" spans="1:14" s="45" customFormat="1" ht="11.25" customHeight="1" x14ac:dyDescent="0.25">
      <c r="B587" s="404" t="s">
        <v>103</v>
      </c>
      <c r="C587" s="393"/>
      <c r="D587" s="393"/>
      <c r="E587" s="393"/>
      <c r="I587" s="70">
        <f t="shared" si="493"/>
        <v>0</v>
      </c>
      <c r="J587" s="70">
        <f t="shared" si="493"/>
        <v>0</v>
      </c>
      <c r="K587" s="70">
        <f t="shared" si="493"/>
        <v>0</v>
      </c>
      <c r="L587" s="70">
        <f t="shared" si="493"/>
        <v>0</v>
      </c>
      <c r="M587" s="70">
        <f t="shared" si="493"/>
        <v>0</v>
      </c>
      <c r="N587" s="70">
        <f t="shared" si="493"/>
        <v>0</v>
      </c>
    </row>
    <row r="588" spans="1:14" s="44" customFormat="1" ht="11.25" customHeight="1" x14ac:dyDescent="0.25">
      <c r="B588" s="329" t="s">
        <v>114</v>
      </c>
      <c r="C588" s="330"/>
      <c r="D588" s="331"/>
      <c r="E588" s="332"/>
      <c r="I588" s="70">
        <f t="shared" si="493"/>
        <v>0</v>
      </c>
      <c r="J588" s="70">
        <f t="shared" si="493"/>
        <v>0</v>
      </c>
      <c r="K588" s="70">
        <f t="shared" si="493"/>
        <v>0</v>
      </c>
      <c r="L588" s="70">
        <f t="shared" si="493"/>
        <v>0</v>
      </c>
      <c r="M588" s="70">
        <f t="shared" si="493"/>
        <v>0</v>
      </c>
      <c r="N588" s="70">
        <f t="shared" si="493"/>
        <v>0</v>
      </c>
    </row>
    <row r="589" spans="1:14" s="45" customFormat="1" ht="11.25" customHeight="1" x14ac:dyDescent="0.25">
      <c r="B589" s="404" t="s">
        <v>104</v>
      </c>
      <c r="C589" s="393"/>
      <c r="D589" s="393"/>
      <c r="E589" s="393"/>
      <c r="I589" s="70">
        <f t="shared" si="493"/>
        <v>0</v>
      </c>
      <c r="J589" s="70">
        <f t="shared" si="493"/>
        <v>0</v>
      </c>
      <c r="K589" s="70">
        <f t="shared" si="493"/>
        <v>0</v>
      </c>
      <c r="L589" s="70">
        <f t="shared" si="493"/>
        <v>0</v>
      </c>
      <c r="M589" s="70">
        <f t="shared" si="493"/>
        <v>0</v>
      </c>
      <c r="N589" s="70">
        <f t="shared" si="493"/>
        <v>0</v>
      </c>
    </row>
    <row r="590" spans="1:14" s="45" customFormat="1" ht="11.25" customHeight="1" x14ac:dyDescent="0.2">
      <c r="B590" s="321"/>
      <c r="C590" s="326"/>
      <c r="D590" s="324"/>
      <c r="E590" s="321"/>
    </row>
    <row r="591" spans="1:14" s="45" customFormat="1" ht="11.25" customHeight="1" x14ac:dyDescent="0.25">
      <c r="B591" s="404" t="s">
        <v>105</v>
      </c>
      <c r="C591" s="411"/>
      <c r="D591" s="411"/>
      <c r="E591" s="393"/>
      <c r="I591" s="70">
        <f t="shared" ref="I591:N591" si="494">I58+I72+I86+I100+I114+I128+I142+I156+I170+I184+I198+I212+I226+I240+I254+I269+I283+I297+I311+I325+I339+I353+I367+I381+I395+I409+I423+I437+I451+I465+I479+I493+I507+I521+I535+I549+I563+I577</f>
        <v>0</v>
      </c>
      <c r="J591" s="70">
        <f t="shared" si="494"/>
        <v>0</v>
      </c>
      <c r="K591" s="70">
        <f t="shared" si="494"/>
        <v>0</v>
      </c>
      <c r="L591" s="70">
        <f t="shared" si="494"/>
        <v>0</v>
      </c>
      <c r="M591" s="70">
        <f t="shared" si="494"/>
        <v>0</v>
      </c>
      <c r="N591" s="70">
        <f t="shared" si="494"/>
        <v>0</v>
      </c>
    </row>
    <row r="592" spans="1:14" s="45" customFormat="1" ht="11.25" customHeight="1" x14ac:dyDescent="0.25">
      <c r="B592" s="404" t="s">
        <v>189</v>
      </c>
      <c r="C592" s="393"/>
      <c r="D592" s="393"/>
      <c r="E592" s="393"/>
      <c r="I592" s="70">
        <f t="shared" ref="I592:N593" si="495">I59+I73+I87+I101+I115+I129+I143+I157+I171+I185+I199+I213+I227+I241+I255+I270+I284+I298+I312+I326+I340+I354+I368+I382+I396+I410+I424+I438+I452+I466+I480+I494+I508</f>
        <v>0</v>
      </c>
      <c r="J592" s="70">
        <f t="shared" si="495"/>
        <v>0</v>
      </c>
      <c r="K592" s="70">
        <f t="shared" si="495"/>
        <v>0</v>
      </c>
      <c r="L592" s="70">
        <f t="shared" si="495"/>
        <v>0</v>
      </c>
      <c r="M592" s="70">
        <f t="shared" si="495"/>
        <v>0</v>
      </c>
      <c r="N592" s="70">
        <f t="shared" si="495"/>
        <v>0</v>
      </c>
    </row>
    <row r="593" spans="2:14" s="45" customFormat="1" ht="11.25" customHeight="1" x14ac:dyDescent="0.25">
      <c r="B593" s="404" t="s">
        <v>190</v>
      </c>
      <c r="C593" s="393"/>
      <c r="D593" s="393"/>
      <c r="E593" s="393"/>
      <c r="I593" s="70">
        <f t="shared" si="495"/>
        <v>0</v>
      </c>
      <c r="J593" s="70">
        <f t="shared" si="495"/>
        <v>0</v>
      </c>
      <c r="K593" s="70">
        <f t="shared" si="495"/>
        <v>0</v>
      </c>
      <c r="L593" s="70">
        <f t="shared" si="495"/>
        <v>0</v>
      </c>
      <c r="M593" s="70">
        <f t="shared" si="495"/>
        <v>0</v>
      </c>
      <c r="N593" s="70">
        <f t="shared" si="495"/>
        <v>0</v>
      </c>
    </row>
    <row r="594" spans="2:14" s="45" customFormat="1" ht="11.25" customHeight="1" x14ac:dyDescent="0.25">
      <c r="B594" s="404" t="s">
        <v>191</v>
      </c>
      <c r="C594" s="393"/>
      <c r="D594" s="393"/>
      <c r="E594" s="393"/>
      <c r="I594" s="70">
        <f t="shared" ref="I594:N595" si="496">I522+I536+I550+I564+I578</f>
        <v>0</v>
      </c>
      <c r="J594" s="70">
        <f t="shared" si="496"/>
        <v>0</v>
      </c>
      <c r="K594" s="70">
        <f t="shared" si="496"/>
        <v>0</v>
      </c>
      <c r="L594" s="70">
        <f t="shared" si="496"/>
        <v>0</v>
      </c>
      <c r="M594" s="70">
        <f t="shared" si="496"/>
        <v>0</v>
      </c>
      <c r="N594" s="70">
        <f t="shared" si="496"/>
        <v>0</v>
      </c>
    </row>
    <row r="595" spans="2:14" s="45" customFormat="1" ht="11.25" customHeight="1" x14ac:dyDescent="0.25">
      <c r="B595" s="404" t="s">
        <v>192</v>
      </c>
      <c r="C595" s="393"/>
      <c r="D595" s="393"/>
      <c r="E595" s="393"/>
      <c r="I595" s="70">
        <f t="shared" si="496"/>
        <v>0</v>
      </c>
      <c r="J595" s="70">
        <f t="shared" si="496"/>
        <v>0</v>
      </c>
      <c r="K595" s="70">
        <f t="shared" si="496"/>
        <v>0</v>
      </c>
      <c r="L595" s="70">
        <f t="shared" si="496"/>
        <v>0</v>
      </c>
      <c r="M595" s="70">
        <f t="shared" si="496"/>
        <v>0</v>
      </c>
      <c r="N595" s="70">
        <f t="shared" si="496"/>
        <v>0</v>
      </c>
    </row>
    <row r="596" spans="2:14" s="45" customFormat="1" ht="11.25" customHeight="1" x14ac:dyDescent="0.25">
      <c r="B596" s="404" t="s">
        <v>114</v>
      </c>
      <c r="C596" s="393"/>
      <c r="D596" s="393"/>
      <c r="E596" s="393"/>
      <c r="I596" s="70">
        <f t="shared" ref="I596:N597" si="497">I61+I75+I89+I103+I117+I131+I145+I159+I173+I187+I201+I215+I229+I243+I257+I272+I286+I300+I314+I328+I342+I356+I370+I384+I398+I412+I426+I440+I454+I468+I482+I496+I510+I524+I538+I552+I566+I580</f>
        <v>0</v>
      </c>
      <c r="J596" s="70">
        <f t="shared" si="497"/>
        <v>0</v>
      </c>
      <c r="K596" s="70">
        <f t="shared" si="497"/>
        <v>0</v>
      </c>
      <c r="L596" s="70">
        <f t="shared" si="497"/>
        <v>0</v>
      </c>
      <c r="M596" s="70">
        <f t="shared" si="497"/>
        <v>0</v>
      </c>
      <c r="N596" s="70">
        <f t="shared" si="497"/>
        <v>0</v>
      </c>
    </row>
    <row r="597" spans="2:14" s="45" customFormat="1" ht="11.25" customHeight="1" x14ac:dyDescent="0.25">
      <c r="B597" s="404" t="s">
        <v>106</v>
      </c>
      <c r="C597" s="411"/>
      <c r="D597" s="411"/>
      <c r="E597" s="393"/>
      <c r="I597" s="70">
        <f t="shared" si="497"/>
        <v>0</v>
      </c>
      <c r="J597" s="70">
        <f t="shared" si="497"/>
        <v>0</v>
      </c>
      <c r="K597" s="70">
        <f t="shared" si="497"/>
        <v>0</v>
      </c>
      <c r="L597" s="70">
        <f t="shared" si="497"/>
        <v>0</v>
      </c>
      <c r="M597" s="70">
        <f t="shared" si="497"/>
        <v>0</v>
      </c>
      <c r="N597" s="70">
        <f t="shared" si="497"/>
        <v>0</v>
      </c>
    </row>
    <row r="598" spans="2:14" s="45" customFormat="1" ht="11.25" customHeight="1" x14ac:dyDescent="0.25">
      <c r="B598" s="404" t="s">
        <v>107</v>
      </c>
      <c r="C598" s="411"/>
      <c r="D598" s="411"/>
      <c r="E598" s="393"/>
      <c r="I598" s="70">
        <f t="shared" ref="I598:N598" si="498">I64+I78+I92+I106+I120+I134+I148+I162+I176+I190+I204+I218+I232+I246+I260+I275+I289+I303+I317+I331+I345+I359+I373+I387+I401+I415+I429+I443+I457+I471+I485+I499+I513+I527+I541+I555+I569+I583</f>
        <v>0</v>
      </c>
      <c r="J598" s="70">
        <f t="shared" si="498"/>
        <v>0</v>
      </c>
      <c r="K598" s="70">
        <f t="shared" si="498"/>
        <v>0</v>
      </c>
      <c r="L598" s="70">
        <f t="shared" si="498"/>
        <v>0</v>
      </c>
      <c r="M598" s="70">
        <f t="shared" si="498"/>
        <v>0</v>
      </c>
      <c r="N598" s="70">
        <f t="shared" si="498"/>
        <v>0</v>
      </c>
    </row>
    <row r="599" spans="2:14" s="45" customFormat="1" ht="11.25" customHeight="1" x14ac:dyDescent="0.2">
      <c r="C599" s="46"/>
      <c r="D599" s="47"/>
    </row>
    <row r="600" spans="2:14" s="45" customFormat="1" ht="11.25" customHeight="1" x14ac:dyDescent="0.2">
      <c r="C600" s="46"/>
      <c r="D600" s="47"/>
    </row>
    <row r="601" spans="2:14" s="45" customFormat="1" ht="11.25" customHeight="1" x14ac:dyDescent="0.2">
      <c r="C601" s="46"/>
      <c r="D601" s="47"/>
    </row>
    <row r="602" spans="2:14" s="45" customFormat="1" ht="11.25" customHeight="1" x14ac:dyDescent="0.2">
      <c r="C602" s="46"/>
      <c r="D602" s="47"/>
    </row>
    <row r="603" spans="2:14" s="45" customFormat="1" ht="11.25" customHeight="1" x14ac:dyDescent="0.2">
      <c r="C603" s="46"/>
      <c r="D603" s="47"/>
    </row>
    <row r="604" spans="2:14" s="45" customFormat="1" ht="11.25" customHeight="1" x14ac:dyDescent="0.2">
      <c r="C604" s="46"/>
      <c r="D604" s="47"/>
    </row>
    <row r="605" spans="2:14" s="45" customFormat="1" ht="11.25" customHeight="1" x14ac:dyDescent="0.2">
      <c r="C605" s="46"/>
      <c r="D605" s="47"/>
    </row>
    <row r="606" spans="2:14" s="45" customFormat="1" ht="11.25" customHeight="1" x14ac:dyDescent="0.2">
      <c r="C606" s="46"/>
      <c r="D606" s="47"/>
    </row>
    <row r="607" spans="2:14" s="45" customFormat="1" ht="11.25" customHeight="1" x14ac:dyDescent="0.2">
      <c r="C607" s="46"/>
      <c r="D607" s="47"/>
    </row>
    <row r="608" spans="2:14" s="45" customFormat="1" ht="11.25" customHeight="1" x14ac:dyDescent="0.2">
      <c r="C608" s="46"/>
      <c r="D608" s="47"/>
    </row>
    <row r="609" spans="3:4" s="45" customFormat="1" ht="11.25" customHeight="1" x14ac:dyDescent="0.2">
      <c r="C609" s="46"/>
      <c r="D609" s="47"/>
    </row>
    <row r="610" spans="3:4" s="45" customFormat="1" ht="11.25" customHeight="1" x14ac:dyDescent="0.2">
      <c r="C610" s="46"/>
      <c r="D610" s="47"/>
    </row>
    <row r="611" spans="3:4" s="45" customFormat="1" ht="11.25" customHeight="1" x14ac:dyDescent="0.2">
      <c r="C611" s="46"/>
      <c r="D611" s="47"/>
    </row>
    <row r="612" spans="3:4" s="45" customFormat="1" ht="11.25" customHeight="1" x14ac:dyDescent="0.2">
      <c r="C612" s="46"/>
      <c r="D612" s="47"/>
    </row>
    <row r="613" spans="3:4" s="45" customFormat="1" ht="11.25" customHeight="1" x14ac:dyDescent="0.2">
      <c r="C613" s="46"/>
      <c r="D613" s="47"/>
    </row>
    <row r="614" spans="3:4" s="45" customFormat="1" ht="11.25" customHeight="1" x14ac:dyDescent="0.2">
      <c r="C614" s="46"/>
      <c r="D614" s="47"/>
    </row>
    <row r="615" spans="3:4" s="45" customFormat="1" ht="11.25" customHeight="1" x14ac:dyDescent="0.2">
      <c r="C615" s="46"/>
      <c r="D615" s="47"/>
    </row>
    <row r="616" spans="3:4" s="45" customFormat="1" ht="11.25" customHeight="1" x14ac:dyDescent="0.2">
      <c r="C616" s="46"/>
      <c r="D616" s="47"/>
    </row>
    <row r="617" spans="3:4" s="45" customFormat="1" ht="11.25" customHeight="1" x14ac:dyDescent="0.2">
      <c r="C617" s="46"/>
      <c r="D617" s="47"/>
    </row>
    <row r="618" spans="3:4" s="45" customFormat="1" ht="11.25" customHeight="1" x14ac:dyDescent="0.2">
      <c r="C618" s="46"/>
      <c r="D618" s="47"/>
    </row>
    <row r="619" spans="3:4" s="45" customFormat="1" ht="11.25" customHeight="1" x14ac:dyDescent="0.2">
      <c r="C619" s="46"/>
      <c r="D619" s="47"/>
    </row>
    <row r="620" spans="3:4" s="45" customFormat="1" ht="11.25" customHeight="1" x14ac:dyDescent="0.2">
      <c r="C620" s="46"/>
      <c r="D620" s="47"/>
    </row>
    <row r="621" spans="3:4" s="45" customFormat="1" ht="11.25" customHeight="1" x14ac:dyDescent="0.2">
      <c r="C621" s="46"/>
      <c r="D621" s="47"/>
    </row>
    <row r="622" spans="3:4" s="45" customFormat="1" ht="11.25" customHeight="1" x14ac:dyDescent="0.2">
      <c r="C622" s="46"/>
      <c r="D622" s="47"/>
    </row>
    <row r="623" spans="3:4" s="45" customFormat="1" ht="11.25" customHeight="1" x14ac:dyDescent="0.2">
      <c r="C623" s="46"/>
      <c r="D623" s="47"/>
    </row>
    <row r="624" spans="3:4" s="45" customFormat="1" ht="11.25" customHeight="1" x14ac:dyDescent="0.2">
      <c r="C624" s="46"/>
      <c r="D624" s="47"/>
    </row>
    <row r="625" spans="3:4" s="45" customFormat="1" ht="11.25" customHeight="1" x14ac:dyDescent="0.2">
      <c r="C625" s="46"/>
      <c r="D625" s="47"/>
    </row>
    <row r="626" spans="3:4" s="45" customFormat="1" ht="11.25" customHeight="1" x14ac:dyDescent="0.2">
      <c r="C626" s="46"/>
      <c r="D626" s="47"/>
    </row>
    <row r="627" spans="3:4" s="45" customFormat="1" ht="11.25" customHeight="1" x14ac:dyDescent="0.2">
      <c r="C627" s="46"/>
      <c r="D627" s="47"/>
    </row>
    <row r="628" spans="3:4" s="45" customFormat="1" ht="11.25" customHeight="1" x14ac:dyDescent="0.2">
      <c r="C628" s="46"/>
      <c r="D628" s="47"/>
    </row>
    <row r="629" spans="3:4" s="45" customFormat="1" ht="11.25" customHeight="1" x14ac:dyDescent="0.2">
      <c r="C629" s="46"/>
      <c r="D629" s="47"/>
    </row>
    <row r="630" spans="3:4" s="45" customFormat="1" ht="11.25" customHeight="1" x14ac:dyDescent="0.2">
      <c r="C630" s="46"/>
      <c r="D630" s="47"/>
    </row>
    <row r="631" spans="3:4" s="45" customFormat="1" ht="11.25" customHeight="1" x14ac:dyDescent="0.2">
      <c r="C631" s="46"/>
      <c r="D631" s="47"/>
    </row>
    <row r="632" spans="3:4" s="45" customFormat="1" ht="11.25" customHeight="1" x14ac:dyDescent="0.2">
      <c r="C632" s="46"/>
      <c r="D632" s="47"/>
    </row>
    <row r="633" spans="3:4" s="45" customFormat="1" ht="11.25" customHeight="1" x14ac:dyDescent="0.2">
      <c r="C633" s="46"/>
      <c r="D633" s="47"/>
    </row>
    <row r="634" spans="3:4" s="45" customFormat="1" ht="11.25" customHeight="1" x14ac:dyDescent="0.2">
      <c r="C634" s="46"/>
      <c r="D634" s="47"/>
    </row>
    <row r="635" spans="3:4" s="45" customFormat="1" ht="11.25" customHeight="1" x14ac:dyDescent="0.2">
      <c r="C635" s="46"/>
      <c r="D635" s="47"/>
    </row>
    <row r="636" spans="3:4" s="45" customFormat="1" ht="11.25" customHeight="1" x14ac:dyDescent="0.2">
      <c r="C636" s="46"/>
      <c r="D636" s="47"/>
    </row>
    <row r="637" spans="3:4" s="45" customFormat="1" ht="11.25" customHeight="1" x14ac:dyDescent="0.2">
      <c r="C637" s="46"/>
      <c r="D637" s="47"/>
    </row>
    <row r="638" spans="3:4" s="45" customFormat="1" ht="11.25" customHeight="1" x14ac:dyDescent="0.2">
      <c r="C638" s="46"/>
      <c r="D638" s="47"/>
    </row>
    <row r="639" spans="3:4" s="45" customFormat="1" ht="11.25" customHeight="1" x14ac:dyDescent="0.2">
      <c r="C639" s="46"/>
      <c r="D639" s="47"/>
    </row>
    <row r="640" spans="3:4" s="45" customFormat="1" ht="11.25" customHeight="1" x14ac:dyDescent="0.2">
      <c r="C640" s="46"/>
      <c r="D640" s="47"/>
    </row>
    <row r="641" spans="3:4" s="45" customFormat="1" ht="11.25" customHeight="1" x14ac:dyDescent="0.2">
      <c r="C641" s="46"/>
      <c r="D641" s="47"/>
    </row>
    <row r="642" spans="3:4" s="45" customFormat="1" ht="11.25" customHeight="1" x14ac:dyDescent="0.2">
      <c r="C642" s="46"/>
      <c r="D642" s="47"/>
    </row>
    <row r="643" spans="3:4" s="45" customFormat="1" ht="11.25" customHeight="1" x14ac:dyDescent="0.2">
      <c r="C643" s="46"/>
      <c r="D643" s="47"/>
    </row>
    <row r="644" spans="3:4" s="45" customFormat="1" ht="11.25" customHeight="1" x14ac:dyDescent="0.2">
      <c r="C644" s="46"/>
      <c r="D644" s="47"/>
    </row>
    <row r="645" spans="3:4" s="45" customFormat="1" ht="11.25" customHeight="1" x14ac:dyDescent="0.2">
      <c r="C645" s="46"/>
      <c r="D645" s="47"/>
    </row>
    <row r="646" spans="3:4" s="45" customFormat="1" ht="11.25" customHeight="1" x14ac:dyDescent="0.2">
      <c r="C646" s="46"/>
      <c r="D646" s="47"/>
    </row>
    <row r="647" spans="3:4" s="45" customFormat="1" ht="11.25" customHeight="1" x14ac:dyDescent="0.2">
      <c r="C647" s="46"/>
      <c r="D647" s="47"/>
    </row>
    <row r="648" spans="3:4" s="45" customFormat="1" ht="11.25" customHeight="1" x14ac:dyDescent="0.2">
      <c r="C648" s="46"/>
      <c r="D648" s="47"/>
    </row>
    <row r="649" spans="3:4" s="45" customFormat="1" ht="11.25" customHeight="1" x14ac:dyDescent="0.2">
      <c r="C649" s="46"/>
      <c r="D649" s="47"/>
    </row>
    <row r="650" spans="3:4" s="45" customFormat="1" ht="11.25" customHeight="1" x14ac:dyDescent="0.2">
      <c r="C650" s="46"/>
      <c r="D650" s="47"/>
    </row>
    <row r="651" spans="3:4" s="45" customFormat="1" ht="11.25" customHeight="1" x14ac:dyDescent="0.2">
      <c r="C651" s="46"/>
      <c r="D651" s="47"/>
    </row>
    <row r="652" spans="3:4" s="45" customFormat="1" ht="11.25" customHeight="1" x14ac:dyDescent="0.2">
      <c r="C652" s="46"/>
      <c r="D652" s="47"/>
    </row>
    <row r="653" spans="3:4" s="45" customFormat="1" ht="11.25" customHeight="1" x14ac:dyDescent="0.2">
      <c r="C653" s="46"/>
      <c r="D653" s="47"/>
    </row>
    <row r="654" spans="3:4" s="45" customFormat="1" ht="11.25" customHeight="1" x14ac:dyDescent="0.2">
      <c r="C654" s="46"/>
      <c r="D654" s="47"/>
    </row>
    <row r="655" spans="3:4" s="45" customFormat="1" ht="11.25" customHeight="1" x14ac:dyDescent="0.2">
      <c r="C655" s="46"/>
      <c r="D655" s="47"/>
    </row>
    <row r="656" spans="3:4" s="45" customFormat="1" ht="11.25" customHeight="1" x14ac:dyDescent="0.2">
      <c r="C656" s="46"/>
      <c r="D656" s="47"/>
    </row>
    <row r="657" spans="3:4" s="45" customFormat="1" ht="11.25" customHeight="1" x14ac:dyDescent="0.2">
      <c r="C657" s="46"/>
      <c r="D657" s="47"/>
    </row>
    <row r="658" spans="3:4" s="45" customFormat="1" ht="11.25" customHeight="1" x14ac:dyDescent="0.2">
      <c r="C658" s="46"/>
      <c r="D658" s="47"/>
    </row>
    <row r="659" spans="3:4" s="45" customFormat="1" ht="11.25" customHeight="1" x14ac:dyDescent="0.2">
      <c r="C659" s="46"/>
      <c r="D659" s="47"/>
    </row>
    <row r="660" spans="3:4" s="45" customFormat="1" ht="11.25" customHeight="1" x14ac:dyDescent="0.2">
      <c r="C660" s="46"/>
      <c r="D660" s="47"/>
    </row>
    <row r="661" spans="3:4" s="45" customFormat="1" ht="11.25" customHeight="1" x14ac:dyDescent="0.2">
      <c r="C661" s="46"/>
      <c r="D661" s="47"/>
    </row>
    <row r="662" spans="3:4" s="45" customFormat="1" ht="11.25" customHeight="1" x14ac:dyDescent="0.2">
      <c r="C662" s="46"/>
      <c r="D662" s="47"/>
    </row>
    <row r="663" spans="3:4" s="45" customFormat="1" ht="11.25" customHeight="1" x14ac:dyDescent="0.2">
      <c r="C663" s="46"/>
      <c r="D663" s="47"/>
    </row>
    <row r="664" spans="3:4" s="45" customFormat="1" ht="11.25" customHeight="1" x14ac:dyDescent="0.2">
      <c r="C664" s="46"/>
      <c r="D664" s="47"/>
    </row>
    <row r="665" spans="3:4" s="45" customFormat="1" ht="11.25" customHeight="1" x14ac:dyDescent="0.2">
      <c r="C665" s="46"/>
      <c r="D665" s="47"/>
    </row>
    <row r="666" spans="3:4" s="45" customFormat="1" ht="11.25" customHeight="1" x14ac:dyDescent="0.2">
      <c r="C666" s="46"/>
      <c r="D666" s="47"/>
    </row>
    <row r="667" spans="3:4" s="45" customFormat="1" ht="11.25" customHeight="1" x14ac:dyDescent="0.2">
      <c r="C667" s="46"/>
      <c r="D667" s="47"/>
    </row>
    <row r="668" spans="3:4" s="45" customFormat="1" ht="11.25" customHeight="1" x14ac:dyDescent="0.2">
      <c r="C668" s="46"/>
      <c r="D668" s="47"/>
    </row>
    <row r="669" spans="3:4" s="45" customFormat="1" ht="11.25" customHeight="1" x14ac:dyDescent="0.2">
      <c r="C669" s="46"/>
      <c r="D669" s="47"/>
    </row>
    <row r="670" spans="3:4" s="45" customFormat="1" ht="11.25" customHeight="1" x14ac:dyDescent="0.2">
      <c r="C670" s="46"/>
      <c r="D670" s="47"/>
    </row>
    <row r="671" spans="3:4" s="45" customFormat="1" ht="11.25" customHeight="1" x14ac:dyDescent="0.2">
      <c r="C671" s="46"/>
      <c r="D671" s="47"/>
    </row>
    <row r="672" spans="3:4" s="45" customFormat="1" ht="11.25" customHeight="1" x14ac:dyDescent="0.2">
      <c r="C672" s="46"/>
      <c r="D672" s="47"/>
    </row>
    <row r="673" spans="3:4" s="45" customFormat="1" ht="11.25" customHeight="1" x14ac:dyDescent="0.2">
      <c r="C673" s="46"/>
      <c r="D673" s="47"/>
    </row>
    <row r="674" spans="3:4" s="45" customFormat="1" ht="11.25" customHeight="1" x14ac:dyDescent="0.2">
      <c r="C674" s="46"/>
      <c r="D674" s="47"/>
    </row>
    <row r="675" spans="3:4" s="45" customFormat="1" ht="11.25" customHeight="1" x14ac:dyDescent="0.2">
      <c r="C675" s="46"/>
      <c r="D675" s="47"/>
    </row>
    <row r="676" spans="3:4" s="45" customFormat="1" ht="11.25" customHeight="1" x14ac:dyDescent="0.2">
      <c r="C676" s="46"/>
      <c r="D676" s="47"/>
    </row>
    <row r="677" spans="3:4" s="45" customFormat="1" ht="11.25" customHeight="1" x14ac:dyDescent="0.2">
      <c r="C677" s="46"/>
      <c r="D677" s="47"/>
    </row>
    <row r="678" spans="3:4" s="45" customFormat="1" ht="11.25" customHeight="1" x14ac:dyDescent="0.2">
      <c r="C678" s="46"/>
      <c r="D678" s="47"/>
    </row>
    <row r="679" spans="3:4" s="45" customFormat="1" ht="11.25" customHeight="1" x14ac:dyDescent="0.2">
      <c r="C679" s="46"/>
      <c r="D679" s="47"/>
    </row>
    <row r="680" spans="3:4" s="45" customFormat="1" ht="11.25" customHeight="1" x14ac:dyDescent="0.2">
      <c r="C680" s="46"/>
      <c r="D680" s="47"/>
    </row>
    <row r="681" spans="3:4" s="45" customFormat="1" ht="11.25" customHeight="1" x14ac:dyDescent="0.2">
      <c r="C681" s="46"/>
      <c r="D681" s="47"/>
    </row>
    <row r="682" spans="3:4" s="45" customFormat="1" ht="11.25" customHeight="1" x14ac:dyDescent="0.2">
      <c r="C682" s="46"/>
      <c r="D682" s="47"/>
    </row>
    <row r="683" spans="3:4" s="45" customFormat="1" ht="11.25" customHeight="1" x14ac:dyDescent="0.2">
      <c r="C683" s="46"/>
      <c r="D683" s="47"/>
    </row>
    <row r="684" spans="3:4" s="45" customFormat="1" ht="11.25" customHeight="1" x14ac:dyDescent="0.2">
      <c r="C684" s="46"/>
      <c r="D684" s="47"/>
    </row>
    <row r="685" spans="3:4" s="45" customFormat="1" ht="11.25" customHeight="1" x14ac:dyDescent="0.2">
      <c r="C685" s="46"/>
      <c r="D685" s="47"/>
    </row>
    <row r="686" spans="3:4" s="45" customFormat="1" ht="11.25" customHeight="1" x14ac:dyDescent="0.2">
      <c r="C686" s="46"/>
      <c r="D686" s="47"/>
    </row>
    <row r="687" spans="3:4" s="45" customFormat="1" ht="11.25" customHeight="1" x14ac:dyDescent="0.2">
      <c r="C687" s="46"/>
      <c r="D687" s="47"/>
    </row>
    <row r="688" spans="3:4" s="45" customFormat="1" ht="11.25" customHeight="1" x14ac:dyDescent="0.2">
      <c r="C688" s="46"/>
      <c r="D688" s="47"/>
    </row>
    <row r="689" spans="3:4" s="45" customFormat="1" ht="11.25" customHeight="1" x14ac:dyDescent="0.2">
      <c r="C689" s="46"/>
      <c r="D689" s="47"/>
    </row>
    <row r="690" spans="3:4" s="45" customFormat="1" ht="11.25" customHeight="1" x14ac:dyDescent="0.2">
      <c r="C690" s="46"/>
      <c r="D690" s="47"/>
    </row>
    <row r="691" spans="3:4" s="45" customFormat="1" ht="11.25" customHeight="1" x14ac:dyDescent="0.2">
      <c r="C691" s="46"/>
      <c r="D691" s="47"/>
    </row>
    <row r="692" spans="3:4" s="45" customFormat="1" ht="11.25" customHeight="1" x14ac:dyDescent="0.2">
      <c r="C692" s="46"/>
      <c r="D692" s="47"/>
    </row>
    <row r="693" spans="3:4" s="45" customFormat="1" ht="11.25" customHeight="1" x14ac:dyDescent="0.2">
      <c r="C693" s="46"/>
      <c r="D693" s="47"/>
    </row>
    <row r="694" spans="3:4" s="45" customFormat="1" ht="11.25" customHeight="1" x14ac:dyDescent="0.2">
      <c r="C694" s="46"/>
      <c r="D694" s="47"/>
    </row>
    <row r="695" spans="3:4" s="45" customFormat="1" ht="11.25" customHeight="1" x14ac:dyDescent="0.2">
      <c r="C695" s="46"/>
      <c r="D695" s="47"/>
    </row>
    <row r="696" spans="3:4" s="45" customFormat="1" ht="11.25" customHeight="1" x14ac:dyDescent="0.2">
      <c r="C696" s="46"/>
      <c r="D696" s="47"/>
    </row>
    <row r="697" spans="3:4" s="45" customFormat="1" ht="11.25" customHeight="1" x14ac:dyDescent="0.2">
      <c r="C697" s="46"/>
      <c r="D697" s="47"/>
    </row>
    <row r="698" spans="3:4" s="45" customFormat="1" ht="11.25" customHeight="1" x14ac:dyDescent="0.2">
      <c r="C698" s="46"/>
      <c r="D698" s="47"/>
    </row>
    <row r="699" spans="3:4" s="45" customFormat="1" ht="11.25" customHeight="1" x14ac:dyDescent="0.2">
      <c r="C699" s="46"/>
      <c r="D699" s="47"/>
    </row>
    <row r="700" spans="3:4" s="45" customFormat="1" ht="11.25" customHeight="1" x14ac:dyDescent="0.2">
      <c r="C700" s="46"/>
      <c r="D700" s="47"/>
    </row>
    <row r="701" spans="3:4" s="45" customFormat="1" ht="11.25" customHeight="1" x14ac:dyDescent="0.2">
      <c r="C701" s="46"/>
      <c r="D701" s="47"/>
    </row>
    <row r="702" spans="3:4" s="45" customFormat="1" ht="11.25" customHeight="1" x14ac:dyDescent="0.2">
      <c r="C702" s="46"/>
      <c r="D702" s="47"/>
    </row>
    <row r="703" spans="3:4" s="45" customFormat="1" ht="11.25" customHeight="1" x14ac:dyDescent="0.2">
      <c r="C703" s="46"/>
      <c r="D703" s="47"/>
    </row>
    <row r="704" spans="3:4" s="45" customFormat="1" ht="11.25" customHeight="1" x14ac:dyDescent="0.2">
      <c r="C704" s="46"/>
      <c r="D704" s="47"/>
    </row>
    <row r="705" spans="3:4" s="45" customFormat="1" ht="11.25" customHeight="1" x14ac:dyDescent="0.2">
      <c r="C705" s="46"/>
      <c r="D705" s="47"/>
    </row>
    <row r="706" spans="3:4" s="45" customFormat="1" ht="11.25" customHeight="1" x14ac:dyDescent="0.2">
      <c r="C706" s="46"/>
      <c r="D706" s="47"/>
    </row>
    <row r="707" spans="3:4" s="45" customFormat="1" ht="11.25" customHeight="1" x14ac:dyDescent="0.2">
      <c r="C707" s="46"/>
      <c r="D707" s="47"/>
    </row>
    <row r="708" spans="3:4" s="45" customFormat="1" ht="11.25" customHeight="1" x14ac:dyDescent="0.2">
      <c r="C708" s="46"/>
      <c r="D708" s="47"/>
    </row>
    <row r="709" spans="3:4" s="45" customFormat="1" ht="11.25" customHeight="1" x14ac:dyDescent="0.2">
      <c r="C709" s="46"/>
      <c r="D709" s="47"/>
    </row>
    <row r="710" spans="3:4" s="45" customFormat="1" ht="11.25" customHeight="1" x14ac:dyDescent="0.2">
      <c r="C710" s="46"/>
      <c r="D710" s="47"/>
    </row>
    <row r="711" spans="3:4" s="45" customFormat="1" ht="11.25" customHeight="1" x14ac:dyDescent="0.2">
      <c r="C711" s="46"/>
      <c r="D711" s="47"/>
    </row>
    <row r="712" spans="3:4" s="45" customFormat="1" ht="11.25" customHeight="1" x14ac:dyDescent="0.2">
      <c r="C712" s="46"/>
      <c r="D712" s="47"/>
    </row>
    <row r="713" spans="3:4" s="45" customFormat="1" ht="11.25" customHeight="1" x14ac:dyDescent="0.2">
      <c r="C713" s="46"/>
      <c r="D713" s="47"/>
    </row>
    <row r="714" spans="3:4" s="45" customFormat="1" ht="11.25" customHeight="1" x14ac:dyDescent="0.2">
      <c r="C714" s="46"/>
      <c r="D714" s="47"/>
    </row>
    <row r="715" spans="3:4" s="45" customFormat="1" ht="11.25" customHeight="1" x14ac:dyDescent="0.2">
      <c r="C715" s="46"/>
      <c r="D715" s="47"/>
    </row>
    <row r="716" spans="3:4" s="45" customFormat="1" ht="11.25" customHeight="1" x14ac:dyDescent="0.2">
      <c r="C716" s="46"/>
      <c r="D716" s="47"/>
    </row>
    <row r="717" spans="3:4" s="45" customFormat="1" ht="11.25" customHeight="1" x14ac:dyDescent="0.2">
      <c r="C717" s="46"/>
      <c r="D717" s="47"/>
    </row>
    <row r="718" spans="3:4" s="45" customFormat="1" ht="11.25" customHeight="1" x14ac:dyDescent="0.2">
      <c r="C718" s="46"/>
      <c r="D718" s="47"/>
    </row>
    <row r="719" spans="3:4" s="45" customFormat="1" ht="11.25" customHeight="1" x14ac:dyDescent="0.2">
      <c r="C719" s="46"/>
      <c r="D719" s="47"/>
    </row>
    <row r="720" spans="3:4" s="45" customFormat="1" ht="11.25" customHeight="1" x14ac:dyDescent="0.2">
      <c r="C720" s="46"/>
      <c r="D720" s="47"/>
    </row>
    <row r="721" spans="3:4" s="45" customFormat="1" ht="11.25" customHeight="1" x14ac:dyDescent="0.2">
      <c r="C721" s="46"/>
      <c r="D721" s="47"/>
    </row>
    <row r="722" spans="3:4" s="45" customFormat="1" ht="11.25" customHeight="1" x14ac:dyDescent="0.2">
      <c r="C722" s="46"/>
      <c r="D722" s="47"/>
    </row>
    <row r="723" spans="3:4" s="45" customFormat="1" ht="11.25" customHeight="1" x14ac:dyDescent="0.2">
      <c r="C723" s="46"/>
      <c r="D723" s="47"/>
    </row>
    <row r="724" spans="3:4" s="45" customFormat="1" ht="11.25" customHeight="1" x14ac:dyDescent="0.2">
      <c r="C724" s="46"/>
      <c r="D724" s="47"/>
    </row>
    <row r="725" spans="3:4" s="45" customFormat="1" ht="11.25" customHeight="1" x14ac:dyDescent="0.2">
      <c r="C725" s="46"/>
      <c r="D725" s="47"/>
    </row>
    <row r="726" spans="3:4" s="45" customFormat="1" ht="11.25" customHeight="1" x14ac:dyDescent="0.2">
      <c r="C726" s="46"/>
      <c r="D726" s="47"/>
    </row>
    <row r="727" spans="3:4" s="45" customFormat="1" ht="11.25" customHeight="1" x14ac:dyDescent="0.2">
      <c r="C727" s="46"/>
      <c r="D727" s="47"/>
    </row>
    <row r="728" spans="3:4" s="45" customFormat="1" ht="11.25" customHeight="1" x14ac:dyDescent="0.2">
      <c r="C728" s="46"/>
      <c r="D728" s="47"/>
    </row>
    <row r="729" spans="3:4" s="45" customFormat="1" ht="11.25" customHeight="1" x14ac:dyDescent="0.2">
      <c r="C729" s="46"/>
      <c r="D729" s="47"/>
    </row>
    <row r="730" spans="3:4" s="45" customFormat="1" ht="11.25" customHeight="1" x14ac:dyDescent="0.2">
      <c r="C730" s="46"/>
      <c r="D730" s="47"/>
    </row>
    <row r="731" spans="3:4" s="45" customFormat="1" ht="11.25" customHeight="1" x14ac:dyDescent="0.2">
      <c r="C731" s="46"/>
      <c r="D731" s="47"/>
    </row>
    <row r="732" spans="3:4" s="45" customFormat="1" ht="11.25" customHeight="1" x14ac:dyDescent="0.2">
      <c r="C732" s="46"/>
      <c r="D732" s="47"/>
    </row>
    <row r="733" spans="3:4" s="45" customFormat="1" ht="11.25" customHeight="1" x14ac:dyDescent="0.2">
      <c r="C733" s="46"/>
      <c r="D733" s="47"/>
    </row>
    <row r="734" spans="3:4" s="45" customFormat="1" ht="11.25" customHeight="1" x14ac:dyDescent="0.2">
      <c r="C734" s="46"/>
      <c r="D734" s="47"/>
    </row>
    <row r="735" spans="3:4" s="45" customFormat="1" ht="11.25" customHeight="1" x14ac:dyDescent="0.2">
      <c r="C735" s="46"/>
      <c r="D735" s="47"/>
    </row>
    <row r="736" spans="3:4" s="45" customFormat="1" ht="11.25" customHeight="1" x14ac:dyDescent="0.2">
      <c r="C736" s="46"/>
      <c r="D736" s="47"/>
    </row>
    <row r="737" spans="3:4" s="45" customFormat="1" ht="11.25" customHeight="1" x14ac:dyDescent="0.2">
      <c r="C737" s="46"/>
      <c r="D737" s="47"/>
    </row>
    <row r="738" spans="3:4" s="45" customFormat="1" ht="11.25" customHeight="1" x14ac:dyDescent="0.2">
      <c r="C738" s="46"/>
      <c r="D738" s="47"/>
    </row>
    <row r="739" spans="3:4" s="45" customFormat="1" ht="11.25" customHeight="1" x14ac:dyDescent="0.2">
      <c r="C739" s="46"/>
      <c r="D739" s="47"/>
    </row>
    <row r="740" spans="3:4" s="45" customFormat="1" ht="11.25" customHeight="1" x14ac:dyDescent="0.2">
      <c r="C740" s="46"/>
      <c r="D740" s="47"/>
    </row>
    <row r="741" spans="3:4" s="45" customFormat="1" ht="11.25" customHeight="1" x14ac:dyDescent="0.2">
      <c r="C741" s="46"/>
      <c r="D741" s="47"/>
    </row>
    <row r="742" spans="3:4" s="45" customFormat="1" ht="11.25" customHeight="1" x14ac:dyDescent="0.2">
      <c r="C742" s="46"/>
      <c r="D742" s="47"/>
    </row>
    <row r="743" spans="3:4" s="45" customFormat="1" ht="11.25" customHeight="1" x14ac:dyDescent="0.2">
      <c r="C743" s="46"/>
      <c r="D743" s="47"/>
    </row>
    <row r="744" spans="3:4" s="45" customFormat="1" ht="11.25" customHeight="1" x14ac:dyDescent="0.2">
      <c r="C744" s="46"/>
      <c r="D744" s="47"/>
    </row>
    <row r="745" spans="3:4" s="45" customFormat="1" ht="11.25" customHeight="1" x14ac:dyDescent="0.2">
      <c r="C745" s="46"/>
      <c r="D745" s="47"/>
    </row>
    <row r="746" spans="3:4" s="45" customFormat="1" ht="11.25" customHeight="1" x14ac:dyDescent="0.2">
      <c r="C746" s="46"/>
      <c r="D746" s="47"/>
    </row>
    <row r="747" spans="3:4" s="45" customFormat="1" ht="11.25" customHeight="1" x14ac:dyDescent="0.2">
      <c r="C747" s="46"/>
      <c r="D747" s="47"/>
    </row>
    <row r="748" spans="3:4" s="45" customFormat="1" ht="11.25" customHeight="1" x14ac:dyDescent="0.2">
      <c r="C748" s="46"/>
      <c r="D748" s="47"/>
    </row>
    <row r="749" spans="3:4" s="45" customFormat="1" ht="11.25" customHeight="1" x14ac:dyDescent="0.2">
      <c r="C749" s="46"/>
      <c r="D749" s="47"/>
    </row>
    <row r="750" spans="3:4" s="45" customFormat="1" ht="11.25" customHeight="1" x14ac:dyDescent="0.2">
      <c r="C750" s="46"/>
      <c r="D750" s="47"/>
    </row>
    <row r="751" spans="3:4" s="45" customFormat="1" ht="11.25" customHeight="1" x14ac:dyDescent="0.2">
      <c r="C751" s="46"/>
      <c r="D751" s="47"/>
    </row>
    <row r="752" spans="3:4" s="45" customFormat="1" ht="11.25" customHeight="1" x14ac:dyDescent="0.2">
      <c r="C752" s="46"/>
      <c r="D752" s="47"/>
    </row>
    <row r="753" spans="3:4" s="45" customFormat="1" ht="11.25" customHeight="1" x14ac:dyDescent="0.2">
      <c r="C753" s="46"/>
      <c r="D753" s="47"/>
    </row>
    <row r="754" spans="3:4" s="45" customFormat="1" ht="11.25" customHeight="1" x14ac:dyDescent="0.2">
      <c r="C754" s="46"/>
      <c r="D754" s="47"/>
    </row>
    <row r="755" spans="3:4" s="45" customFormat="1" ht="11.25" customHeight="1" x14ac:dyDescent="0.2">
      <c r="C755" s="46"/>
      <c r="D755" s="47"/>
    </row>
    <row r="756" spans="3:4" s="45" customFormat="1" ht="11.25" customHeight="1" x14ac:dyDescent="0.2">
      <c r="C756" s="46"/>
      <c r="D756" s="47"/>
    </row>
    <row r="757" spans="3:4" s="45" customFormat="1" ht="11.25" x14ac:dyDescent="0.2">
      <c r="C757" s="46"/>
      <c r="D757" s="47"/>
    </row>
    <row r="758" spans="3:4" s="45" customFormat="1" ht="11.25" x14ac:dyDescent="0.2">
      <c r="C758" s="46"/>
      <c r="D758" s="47"/>
    </row>
  </sheetData>
  <protectedRanges>
    <protectedRange sqref="A9:G46 I9:N46" name="Bereich1"/>
  </protectedRanges>
  <mergeCells count="332">
    <mergeCell ref="B53:D53"/>
    <mergeCell ref="B54:C54"/>
    <mergeCell ref="B56:C56"/>
    <mergeCell ref="B58:D58"/>
    <mergeCell ref="B76:D76"/>
    <mergeCell ref="B59:D59"/>
    <mergeCell ref="B60:D60"/>
    <mergeCell ref="B101:D101"/>
    <mergeCell ref="B102:D102"/>
    <mergeCell ref="B78:D78"/>
    <mergeCell ref="B81:D81"/>
    <mergeCell ref="B82:C82"/>
    <mergeCell ref="B62:D62"/>
    <mergeCell ref="B64:D64"/>
    <mergeCell ref="B67:D67"/>
    <mergeCell ref="B68:C68"/>
    <mergeCell ref="B70:C70"/>
    <mergeCell ref="B72:D72"/>
    <mergeCell ref="B73:D73"/>
    <mergeCell ref="B74:D74"/>
    <mergeCell ref="B95:D95"/>
    <mergeCell ref="B96:C96"/>
    <mergeCell ref="B98:C98"/>
    <mergeCell ref="B100:D100"/>
    <mergeCell ref="B84:C84"/>
    <mergeCell ref="B86:D86"/>
    <mergeCell ref="B90:D90"/>
    <mergeCell ref="B92:D92"/>
    <mergeCell ref="B87:D87"/>
    <mergeCell ref="B88:D88"/>
    <mergeCell ref="B143:D143"/>
    <mergeCell ref="B144:D144"/>
    <mergeCell ref="B118:D118"/>
    <mergeCell ref="B120:D120"/>
    <mergeCell ref="B123:D123"/>
    <mergeCell ref="B124:C124"/>
    <mergeCell ref="B104:D104"/>
    <mergeCell ref="B106:D106"/>
    <mergeCell ref="B109:D109"/>
    <mergeCell ref="B110:C110"/>
    <mergeCell ref="B112:C112"/>
    <mergeCell ref="B114:D114"/>
    <mergeCell ref="B115:D115"/>
    <mergeCell ref="B116:D116"/>
    <mergeCell ref="B137:D137"/>
    <mergeCell ref="B138:C138"/>
    <mergeCell ref="B140:C140"/>
    <mergeCell ref="B142:D142"/>
    <mergeCell ref="B126:C126"/>
    <mergeCell ref="B128:D128"/>
    <mergeCell ref="B132:D132"/>
    <mergeCell ref="B134:D134"/>
    <mergeCell ref="B129:D129"/>
    <mergeCell ref="B130:D130"/>
    <mergeCell ref="B185:D185"/>
    <mergeCell ref="B186:D186"/>
    <mergeCell ref="B160:D160"/>
    <mergeCell ref="B162:D162"/>
    <mergeCell ref="B165:D165"/>
    <mergeCell ref="B166:C166"/>
    <mergeCell ref="B146:D146"/>
    <mergeCell ref="B148:D148"/>
    <mergeCell ref="B151:D151"/>
    <mergeCell ref="B152:C152"/>
    <mergeCell ref="B154:C154"/>
    <mergeCell ref="B156:D156"/>
    <mergeCell ref="B157:D157"/>
    <mergeCell ref="B158:D158"/>
    <mergeCell ref="B179:D179"/>
    <mergeCell ref="B180:C180"/>
    <mergeCell ref="B182:C182"/>
    <mergeCell ref="B184:D184"/>
    <mergeCell ref="B168:C168"/>
    <mergeCell ref="B170:D170"/>
    <mergeCell ref="B174:D174"/>
    <mergeCell ref="B176:D176"/>
    <mergeCell ref="B171:D171"/>
    <mergeCell ref="B172:D172"/>
    <mergeCell ref="B227:D227"/>
    <mergeCell ref="B228:D228"/>
    <mergeCell ref="B202:D202"/>
    <mergeCell ref="B204:D204"/>
    <mergeCell ref="B207:D207"/>
    <mergeCell ref="B208:C208"/>
    <mergeCell ref="B188:D188"/>
    <mergeCell ref="B190:D190"/>
    <mergeCell ref="B193:D193"/>
    <mergeCell ref="B194:C194"/>
    <mergeCell ref="B196:C196"/>
    <mergeCell ref="B198:D198"/>
    <mergeCell ref="B199:D199"/>
    <mergeCell ref="B200:D200"/>
    <mergeCell ref="B221:D221"/>
    <mergeCell ref="B222:C222"/>
    <mergeCell ref="B224:C224"/>
    <mergeCell ref="B226:D226"/>
    <mergeCell ref="B210:C210"/>
    <mergeCell ref="B212:D212"/>
    <mergeCell ref="B216:D216"/>
    <mergeCell ref="B218:D218"/>
    <mergeCell ref="B213:D213"/>
    <mergeCell ref="B214:D214"/>
    <mergeCell ref="B270:D270"/>
    <mergeCell ref="B271:D271"/>
    <mergeCell ref="B244:D244"/>
    <mergeCell ref="B246:D246"/>
    <mergeCell ref="B249:D249"/>
    <mergeCell ref="B250:C250"/>
    <mergeCell ref="B230:D230"/>
    <mergeCell ref="B232:D232"/>
    <mergeCell ref="B235:D235"/>
    <mergeCell ref="B236:C236"/>
    <mergeCell ref="B238:C238"/>
    <mergeCell ref="B240:D240"/>
    <mergeCell ref="B241:D241"/>
    <mergeCell ref="B242:D242"/>
    <mergeCell ref="B264:D264"/>
    <mergeCell ref="B265:C265"/>
    <mergeCell ref="B267:C267"/>
    <mergeCell ref="B269:D269"/>
    <mergeCell ref="B252:C252"/>
    <mergeCell ref="B254:D254"/>
    <mergeCell ref="B258:D258"/>
    <mergeCell ref="B260:D260"/>
    <mergeCell ref="B255:D255"/>
    <mergeCell ref="B256:D256"/>
    <mergeCell ref="B312:D312"/>
    <mergeCell ref="B313:D313"/>
    <mergeCell ref="B287:D287"/>
    <mergeCell ref="B289:D289"/>
    <mergeCell ref="B292:D292"/>
    <mergeCell ref="B293:C293"/>
    <mergeCell ref="B273:D273"/>
    <mergeCell ref="B275:D275"/>
    <mergeCell ref="B278:D278"/>
    <mergeCell ref="B279:C279"/>
    <mergeCell ref="B281:C281"/>
    <mergeCell ref="B283:D283"/>
    <mergeCell ref="B284:D284"/>
    <mergeCell ref="B285:D285"/>
    <mergeCell ref="B306:D306"/>
    <mergeCell ref="B307:C307"/>
    <mergeCell ref="B309:C309"/>
    <mergeCell ref="B311:D311"/>
    <mergeCell ref="B295:C295"/>
    <mergeCell ref="B297:D297"/>
    <mergeCell ref="B301:D301"/>
    <mergeCell ref="B303:D303"/>
    <mergeCell ref="B298:D298"/>
    <mergeCell ref="B299:D299"/>
    <mergeCell ref="B329:D329"/>
    <mergeCell ref="B331:D331"/>
    <mergeCell ref="B334:D334"/>
    <mergeCell ref="B335:C335"/>
    <mergeCell ref="B315:D315"/>
    <mergeCell ref="B317:D317"/>
    <mergeCell ref="B320:D320"/>
    <mergeCell ref="B321:C321"/>
    <mergeCell ref="B323:C323"/>
    <mergeCell ref="B325:D325"/>
    <mergeCell ref="B326:D326"/>
    <mergeCell ref="B327:D327"/>
    <mergeCell ref="B382:D382"/>
    <mergeCell ref="B383:D383"/>
    <mergeCell ref="B348:D348"/>
    <mergeCell ref="B349:C349"/>
    <mergeCell ref="B351:C351"/>
    <mergeCell ref="B353:D353"/>
    <mergeCell ref="B337:C337"/>
    <mergeCell ref="B339:D339"/>
    <mergeCell ref="B343:D343"/>
    <mergeCell ref="B345:D345"/>
    <mergeCell ref="B340:D340"/>
    <mergeCell ref="B341:D341"/>
    <mergeCell ref="B354:D354"/>
    <mergeCell ref="B355:D355"/>
    <mergeCell ref="B376:D376"/>
    <mergeCell ref="B377:C377"/>
    <mergeCell ref="B357:D357"/>
    <mergeCell ref="B359:D359"/>
    <mergeCell ref="B362:D362"/>
    <mergeCell ref="B363:C363"/>
    <mergeCell ref="B365:C365"/>
    <mergeCell ref="B367:D367"/>
    <mergeCell ref="B368:D368"/>
    <mergeCell ref="B369:D369"/>
    <mergeCell ref="B596:E596"/>
    <mergeCell ref="B597:E597"/>
    <mergeCell ref="B598:E598"/>
    <mergeCell ref="J5:N5"/>
    <mergeCell ref="K6:K7"/>
    <mergeCell ref="L6:L7"/>
    <mergeCell ref="M6:M7"/>
    <mergeCell ref="N6:N7"/>
    <mergeCell ref="B399:D399"/>
    <mergeCell ref="B401:D401"/>
    <mergeCell ref="B586:E586"/>
    <mergeCell ref="B587:E587"/>
    <mergeCell ref="B589:E589"/>
    <mergeCell ref="B591:E591"/>
    <mergeCell ref="B390:D390"/>
    <mergeCell ref="B391:C391"/>
    <mergeCell ref="B393:C393"/>
    <mergeCell ref="B395:D395"/>
    <mergeCell ref="B379:C379"/>
    <mergeCell ref="B381:D381"/>
    <mergeCell ref="B385:D385"/>
    <mergeCell ref="B387:D387"/>
    <mergeCell ref="B371:D371"/>
    <mergeCell ref="B373:D373"/>
    <mergeCell ref="B5:B7"/>
    <mergeCell ref="A5:A7"/>
    <mergeCell ref="A1:E1"/>
    <mergeCell ref="F1:N1"/>
    <mergeCell ref="C5:C7"/>
    <mergeCell ref="D5:D7"/>
    <mergeCell ref="E5:E7"/>
    <mergeCell ref="F5:F7"/>
    <mergeCell ref="G5:G7"/>
    <mergeCell ref="H5:H7"/>
    <mergeCell ref="I6:I7"/>
    <mergeCell ref="J6:J7"/>
    <mergeCell ref="B455:D455"/>
    <mergeCell ref="B457:D457"/>
    <mergeCell ref="B460:D460"/>
    <mergeCell ref="B461:C461"/>
    <mergeCell ref="B453:D453"/>
    <mergeCell ref="B432:D432"/>
    <mergeCell ref="B433:C433"/>
    <mergeCell ref="B435:C435"/>
    <mergeCell ref="B437:D437"/>
    <mergeCell ref="B441:D441"/>
    <mergeCell ref="B443:D443"/>
    <mergeCell ref="B446:D446"/>
    <mergeCell ref="B463:C463"/>
    <mergeCell ref="B465:D465"/>
    <mergeCell ref="B469:D469"/>
    <mergeCell ref="B471:D471"/>
    <mergeCell ref="B474:D474"/>
    <mergeCell ref="B475:C475"/>
    <mergeCell ref="B477:C477"/>
    <mergeCell ref="B466:D466"/>
    <mergeCell ref="B467:D467"/>
    <mergeCell ref="B479:D479"/>
    <mergeCell ref="B483:D483"/>
    <mergeCell ref="B485:D485"/>
    <mergeCell ref="B488:D488"/>
    <mergeCell ref="B489:C489"/>
    <mergeCell ref="B491:C491"/>
    <mergeCell ref="B493:D493"/>
    <mergeCell ref="B480:D480"/>
    <mergeCell ref="B481:D481"/>
    <mergeCell ref="B497:D497"/>
    <mergeCell ref="B499:D499"/>
    <mergeCell ref="B502:D502"/>
    <mergeCell ref="B503:C503"/>
    <mergeCell ref="B505:C505"/>
    <mergeCell ref="B507:D507"/>
    <mergeCell ref="B494:D494"/>
    <mergeCell ref="B495:D495"/>
    <mergeCell ref="B508:D508"/>
    <mergeCell ref="B511:D511"/>
    <mergeCell ref="B513:D513"/>
    <mergeCell ref="B516:D516"/>
    <mergeCell ref="B517:C517"/>
    <mergeCell ref="B519:C519"/>
    <mergeCell ref="B521:D521"/>
    <mergeCell ref="B509:D509"/>
    <mergeCell ref="B522:D522"/>
    <mergeCell ref="B523:D523"/>
    <mergeCell ref="B525:D525"/>
    <mergeCell ref="B527:D527"/>
    <mergeCell ref="B530:D530"/>
    <mergeCell ref="B531:C531"/>
    <mergeCell ref="B533:C533"/>
    <mergeCell ref="B535:D535"/>
    <mergeCell ref="B539:D539"/>
    <mergeCell ref="B536:D536"/>
    <mergeCell ref="B537:D537"/>
    <mergeCell ref="B541:D541"/>
    <mergeCell ref="B544:D544"/>
    <mergeCell ref="B545:C545"/>
    <mergeCell ref="B547:C547"/>
    <mergeCell ref="B549:D549"/>
    <mergeCell ref="B553:D553"/>
    <mergeCell ref="B555:D555"/>
    <mergeCell ref="B550:D550"/>
    <mergeCell ref="B551:D551"/>
    <mergeCell ref="B558:D558"/>
    <mergeCell ref="B559:C559"/>
    <mergeCell ref="B561:C561"/>
    <mergeCell ref="B563:D563"/>
    <mergeCell ref="B567:D567"/>
    <mergeCell ref="B569:D569"/>
    <mergeCell ref="B572:D572"/>
    <mergeCell ref="B564:D564"/>
    <mergeCell ref="B565:D565"/>
    <mergeCell ref="B573:C573"/>
    <mergeCell ref="B575:C575"/>
    <mergeCell ref="B577:D577"/>
    <mergeCell ref="B581:D581"/>
    <mergeCell ref="B583:D583"/>
    <mergeCell ref="B594:E594"/>
    <mergeCell ref="B595:E595"/>
    <mergeCell ref="B592:E592"/>
    <mergeCell ref="B593:E593"/>
    <mergeCell ref="B578:D578"/>
    <mergeCell ref="B579:D579"/>
    <mergeCell ref="B396:D396"/>
    <mergeCell ref="B397:D397"/>
    <mergeCell ref="B410:D410"/>
    <mergeCell ref="B411:D411"/>
    <mergeCell ref="B424:D424"/>
    <mergeCell ref="B425:D425"/>
    <mergeCell ref="B438:D438"/>
    <mergeCell ref="B439:D439"/>
    <mergeCell ref="B452:D452"/>
    <mergeCell ref="B447:C447"/>
    <mergeCell ref="B449:C449"/>
    <mergeCell ref="B451:D451"/>
    <mergeCell ref="B429:D429"/>
    <mergeCell ref="B418:D418"/>
    <mergeCell ref="B419:C419"/>
    <mergeCell ref="B421:C421"/>
    <mergeCell ref="B423:D423"/>
    <mergeCell ref="B427:D427"/>
    <mergeCell ref="B404:D404"/>
    <mergeCell ref="B405:C405"/>
    <mergeCell ref="B407:C407"/>
    <mergeCell ref="B409:D409"/>
    <mergeCell ref="B413:D413"/>
    <mergeCell ref="B415:D415"/>
  </mergeCells>
  <pageMargins left="0.59055118110236227" right="0.39370078740157483" top="0.78740157480314965" bottom="0.39370078740157483" header="0.51181102362204722" footer="0.51181102362204722"/>
  <pageSetup paperSize="9" scale="87" fitToHeight="0" orientation="landscape" useFirstPageNumber="1" r:id="rId1"/>
  <headerFooter alignWithMargins="0">
    <oddHeader>&amp;LKirchgemeinde&amp;R&amp;9Finanzplan</oddHeader>
  </headerFooter>
  <rowBreaks count="13" manualBreakCount="13">
    <brk id="49" max="16383" man="1"/>
    <brk id="93" max="16383" man="1"/>
    <brk id="135" max="16383" man="1"/>
    <brk id="177" max="16383" man="1"/>
    <brk id="219" max="16383" man="1"/>
    <brk id="262" max="16383" man="1"/>
    <brk id="304" max="16383" man="1"/>
    <brk id="346" max="16383" man="1"/>
    <brk id="388" max="16383" man="1"/>
    <brk id="430" max="16383" man="1"/>
    <brk id="472" max="16383" man="1"/>
    <brk id="514" max="16383" man="1"/>
    <brk id="55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M221"/>
  <sheetViews>
    <sheetView zoomScaleNormal="100" workbookViewId="0">
      <selection activeCell="F36" sqref="F36"/>
    </sheetView>
  </sheetViews>
  <sheetFormatPr baseColWidth="10" defaultColWidth="11.42578125" defaultRowHeight="14.25" x14ac:dyDescent="0.2"/>
  <cols>
    <col min="1" max="1" width="11.42578125" style="243"/>
    <col min="2" max="2" width="15.7109375" style="243" customWidth="1"/>
    <col min="3" max="3" width="11.42578125" style="244"/>
    <col min="4" max="4" width="11.42578125" style="245"/>
    <col min="5" max="5" width="11.42578125" style="243"/>
    <col min="6" max="6" width="8.7109375" style="243" customWidth="1"/>
    <col min="7" max="7" width="13.7109375" style="243" customWidth="1"/>
    <col min="8" max="13" width="10.7109375" style="243" customWidth="1"/>
    <col min="14" max="16384" width="11.42578125" style="243"/>
  </cols>
  <sheetData>
    <row r="1" spans="1:13" s="242" customFormat="1" ht="15.75" x14ac:dyDescent="0.25">
      <c r="A1" s="426" t="str">
        <f>Leitdaten!B3</f>
        <v>Kirchgemeinde Muster</v>
      </c>
      <c r="B1" s="427"/>
      <c r="C1" s="427"/>
      <c r="D1" s="427"/>
      <c r="E1" s="427"/>
      <c r="F1" s="426" t="str">
        <f>Leitdaten!B5</f>
        <v>Finanzplan 2018 - 2022</v>
      </c>
      <c r="G1" s="426"/>
      <c r="H1" s="426"/>
      <c r="I1" s="426"/>
      <c r="J1" s="426"/>
      <c r="K1" s="426"/>
      <c r="L1" s="426"/>
      <c r="M1" s="426"/>
    </row>
    <row r="2" spans="1:13" ht="13.5" customHeight="1" x14ac:dyDescent="0.2"/>
    <row r="3" spans="1:13" s="247" customFormat="1" ht="12.75" x14ac:dyDescent="0.2">
      <c r="A3" s="246" t="s">
        <v>260</v>
      </c>
      <c r="C3" s="248"/>
      <c r="D3" s="249"/>
    </row>
    <row r="4" spans="1:13" ht="13.5" customHeight="1" thickBot="1" x14ac:dyDescent="0.25">
      <c r="M4" s="338" t="s">
        <v>335</v>
      </c>
    </row>
    <row r="5" spans="1:13" s="251" customFormat="1" ht="12" thickBot="1" x14ac:dyDescent="0.25">
      <c r="A5" s="428" t="s">
        <v>261</v>
      </c>
      <c r="B5" s="428" t="s">
        <v>262</v>
      </c>
      <c r="C5" s="431" t="s">
        <v>336</v>
      </c>
      <c r="D5" s="434" t="s">
        <v>110</v>
      </c>
      <c r="E5" s="434" t="s">
        <v>267</v>
      </c>
      <c r="F5" s="435" t="s">
        <v>112</v>
      </c>
      <c r="G5" s="435" t="s">
        <v>263</v>
      </c>
      <c r="H5" s="250" t="s">
        <v>17</v>
      </c>
      <c r="I5" s="440" t="s">
        <v>61</v>
      </c>
      <c r="J5" s="441"/>
      <c r="K5" s="441"/>
      <c r="L5" s="441"/>
      <c r="M5" s="442"/>
    </row>
    <row r="6" spans="1:13" s="252" customFormat="1" ht="11.25" x14ac:dyDescent="0.2">
      <c r="A6" s="429"/>
      <c r="B6" s="429"/>
      <c r="C6" s="432"/>
      <c r="D6" s="432"/>
      <c r="E6" s="432"/>
      <c r="F6" s="436"/>
      <c r="G6" s="438"/>
      <c r="H6" s="443">
        <f>Leitdaten!$B$14</f>
        <v>2020</v>
      </c>
      <c r="I6" s="424">
        <f>Leitdaten!$B$15</f>
        <v>2021</v>
      </c>
      <c r="J6" s="424">
        <f>Leitdaten!$B$16</f>
        <v>2022</v>
      </c>
      <c r="K6" s="424">
        <f>Leitdaten!$B$17</f>
        <v>2023</v>
      </c>
      <c r="L6" s="424">
        <f>Leitdaten!$B$18</f>
        <v>2024</v>
      </c>
      <c r="M6" s="424">
        <f>Leitdaten!$B$19</f>
        <v>2025</v>
      </c>
    </row>
    <row r="7" spans="1:13" s="252" customFormat="1" ht="58.5" customHeight="1" thickBot="1" x14ac:dyDescent="0.25">
      <c r="A7" s="430"/>
      <c r="B7" s="430"/>
      <c r="C7" s="433"/>
      <c r="D7" s="433"/>
      <c r="E7" s="433"/>
      <c r="F7" s="437"/>
      <c r="G7" s="439"/>
      <c r="H7" s="425"/>
      <c r="I7" s="425"/>
      <c r="J7" s="425"/>
      <c r="K7" s="425"/>
      <c r="L7" s="425"/>
      <c r="M7" s="425"/>
    </row>
    <row r="8" spans="1:13" s="252" customFormat="1" ht="11.25" x14ac:dyDescent="0.2">
      <c r="C8" s="253"/>
      <c r="D8" s="254"/>
      <c r="H8" s="253"/>
      <c r="I8" s="253"/>
      <c r="J8" s="253"/>
      <c r="K8" s="253"/>
      <c r="L8" s="253"/>
      <c r="M8" s="253"/>
    </row>
    <row r="9" spans="1:13" s="252" customFormat="1" ht="11.25" x14ac:dyDescent="0.2">
      <c r="A9" s="255"/>
      <c r="B9" s="256"/>
      <c r="C9" s="257"/>
      <c r="D9" s="258"/>
      <c r="E9" s="256"/>
      <c r="F9" s="313"/>
      <c r="G9" s="313"/>
      <c r="H9" s="259"/>
      <c r="I9" s="259"/>
      <c r="J9" s="259"/>
      <c r="K9" s="259"/>
      <c r="L9" s="259"/>
      <c r="M9" s="259"/>
    </row>
    <row r="10" spans="1:13" s="252" customFormat="1" ht="11.25" x14ac:dyDescent="0.2">
      <c r="A10" s="255"/>
      <c r="B10" s="256"/>
      <c r="C10" s="257"/>
      <c r="D10" s="258"/>
      <c r="E10" s="256"/>
      <c r="F10" s="313"/>
      <c r="G10" s="313"/>
      <c r="H10" s="259"/>
      <c r="I10" s="259"/>
      <c r="J10" s="259"/>
      <c r="K10" s="259"/>
      <c r="L10" s="259"/>
      <c r="M10" s="259"/>
    </row>
    <row r="11" spans="1:13" s="252" customFormat="1" ht="11.25" x14ac:dyDescent="0.2">
      <c r="A11" s="255"/>
      <c r="B11" s="256"/>
      <c r="C11" s="257"/>
      <c r="D11" s="258"/>
      <c r="E11" s="256"/>
      <c r="F11" s="313"/>
      <c r="G11" s="313"/>
      <c r="H11" s="259"/>
      <c r="I11" s="259"/>
      <c r="J11" s="259"/>
      <c r="K11" s="259"/>
      <c r="L11" s="259"/>
      <c r="M11" s="259"/>
    </row>
    <row r="12" spans="1:13" s="252" customFormat="1" ht="11.25" x14ac:dyDescent="0.2">
      <c r="A12" s="255"/>
      <c r="B12" s="256"/>
      <c r="C12" s="257"/>
      <c r="D12" s="258"/>
      <c r="E12" s="256"/>
      <c r="F12" s="313"/>
      <c r="G12" s="313"/>
      <c r="H12" s="259"/>
      <c r="I12" s="259"/>
      <c r="J12" s="259"/>
      <c r="K12" s="259"/>
      <c r="L12" s="259"/>
      <c r="M12" s="259"/>
    </row>
    <row r="13" spans="1:13" s="252" customFormat="1" ht="11.25" x14ac:dyDescent="0.2">
      <c r="A13" s="255"/>
      <c r="B13" s="256"/>
      <c r="C13" s="257"/>
      <c r="D13" s="258"/>
      <c r="E13" s="256"/>
      <c r="F13" s="313"/>
      <c r="G13" s="313"/>
      <c r="H13" s="259"/>
      <c r="I13" s="259"/>
      <c r="J13" s="259"/>
      <c r="K13" s="259"/>
      <c r="L13" s="259"/>
      <c r="M13" s="259"/>
    </row>
    <row r="14" spans="1:13" s="252" customFormat="1" ht="11.25" x14ac:dyDescent="0.2">
      <c r="A14" s="255"/>
      <c r="B14" s="256"/>
      <c r="C14" s="257"/>
      <c r="D14" s="258"/>
      <c r="E14" s="256"/>
      <c r="F14" s="313"/>
      <c r="G14" s="313"/>
      <c r="H14" s="259"/>
      <c r="I14" s="259"/>
      <c r="J14" s="259"/>
      <c r="K14" s="259"/>
      <c r="L14" s="259"/>
      <c r="M14" s="259"/>
    </row>
    <row r="15" spans="1:13" s="252" customFormat="1" ht="11.25" x14ac:dyDescent="0.2">
      <c r="A15" s="255"/>
      <c r="B15" s="256"/>
      <c r="C15" s="257"/>
      <c r="D15" s="258"/>
      <c r="E15" s="256"/>
      <c r="F15" s="313"/>
      <c r="G15" s="313"/>
      <c r="H15" s="259"/>
      <c r="I15" s="259"/>
      <c r="J15" s="259"/>
      <c r="K15" s="259"/>
      <c r="L15" s="259"/>
      <c r="M15" s="259"/>
    </row>
    <row r="16" spans="1:13" s="252" customFormat="1" ht="11.25" x14ac:dyDescent="0.2">
      <c r="A16" s="255"/>
      <c r="B16" s="256"/>
      <c r="C16" s="257"/>
      <c r="D16" s="258"/>
      <c r="E16" s="256"/>
      <c r="F16" s="313"/>
      <c r="G16" s="313"/>
      <c r="H16" s="259"/>
      <c r="I16" s="259"/>
      <c r="J16" s="259"/>
      <c r="K16" s="259"/>
      <c r="L16" s="259"/>
      <c r="M16" s="259"/>
    </row>
    <row r="17" spans="1:13" s="252" customFormat="1" ht="11.25" x14ac:dyDescent="0.2">
      <c r="A17" s="255"/>
      <c r="B17" s="256"/>
      <c r="C17" s="257"/>
      <c r="D17" s="258"/>
      <c r="E17" s="256"/>
      <c r="F17" s="313"/>
      <c r="G17" s="313"/>
      <c r="H17" s="259"/>
      <c r="I17" s="259"/>
      <c r="J17" s="259"/>
      <c r="K17" s="259"/>
      <c r="L17" s="259"/>
      <c r="M17" s="259"/>
    </row>
    <row r="18" spans="1:13" s="252" customFormat="1" ht="11.25" x14ac:dyDescent="0.2">
      <c r="A18" s="255"/>
      <c r="B18" s="256"/>
      <c r="C18" s="257"/>
      <c r="D18" s="258"/>
      <c r="E18" s="256"/>
      <c r="F18" s="313"/>
      <c r="G18" s="313"/>
      <c r="H18" s="259"/>
      <c r="I18" s="259"/>
      <c r="J18" s="259"/>
      <c r="K18" s="259"/>
      <c r="L18" s="259"/>
      <c r="M18" s="259"/>
    </row>
    <row r="19" spans="1:13" s="252" customFormat="1" ht="11.25" x14ac:dyDescent="0.2">
      <c r="A19" s="255"/>
      <c r="B19" s="256"/>
      <c r="C19" s="257"/>
      <c r="D19" s="258"/>
      <c r="E19" s="256"/>
      <c r="F19" s="313"/>
      <c r="G19" s="313"/>
      <c r="H19" s="259"/>
      <c r="I19" s="259"/>
      <c r="J19" s="259"/>
      <c r="K19" s="259"/>
      <c r="L19" s="259"/>
      <c r="M19" s="259"/>
    </row>
    <row r="20" spans="1:13" s="252" customFormat="1" ht="11.25" x14ac:dyDescent="0.2">
      <c r="A20" s="255"/>
      <c r="B20" s="256"/>
      <c r="C20" s="257"/>
      <c r="D20" s="258"/>
      <c r="E20" s="256"/>
      <c r="F20" s="313"/>
      <c r="G20" s="313"/>
      <c r="H20" s="259"/>
      <c r="I20" s="259"/>
      <c r="J20" s="259"/>
      <c r="K20" s="259"/>
      <c r="L20" s="259"/>
      <c r="M20" s="259"/>
    </row>
    <row r="21" spans="1:13" s="252" customFormat="1" ht="11.25" x14ac:dyDescent="0.2">
      <c r="A21" s="255"/>
      <c r="B21" s="256"/>
      <c r="C21" s="257"/>
      <c r="D21" s="258"/>
      <c r="E21" s="256"/>
      <c r="F21" s="313"/>
      <c r="G21" s="313"/>
      <c r="H21" s="259"/>
      <c r="I21" s="259"/>
      <c r="J21" s="259"/>
      <c r="K21" s="259"/>
      <c r="L21" s="259"/>
      <c r="M21" s="259"/>
    </row>
    <row r="22" spans="1:13" s="252" customFormat="1" ht="11.25" x14ac:dyDescent="0.2">
      <c r="A22" s="255"/>
      <c r="B22" s="256"/>
      <c r="C22" s="257"/>
      <c r="D22" s="258"/>
      <c r="E22" s="256"/>
      <c r="F22" s="313"/>
      <c r="G22" s="313"/>
      <c r="H22" s="259"/>
      <c r="I22" s="259"/>
      <c r="J22" s="259"/>
      <c r="K22" s="259"/>
      <c r="L22" s="259"/>
      <c r="M22" s="259"/>
    </row>
    <row r="23" spans="1:13" s="252" customFormat="1" ht="11.25" x14ac:dyDescent="0.2">
      <c r="A23" s="255"/>
      <c r="B23" s="256"/>
      <c r="C23" s="257"/>
      <c r="D23" s="258"/>
      <c r="E23" s="256"/>
      <c r="F23" s="313"/>
      <c r="G23" s="313"/>
      <c r="H23" s="259"/>
      <c r="I23" s="259"/>
      <c r="J23" s="259"/>
      <c r="K23" s="259"/>
      <c r="L23" s="259"/>
      <c r="M23" s="259"/>
    </row>
    <row r="24" spans="1:13" s="252" customFormat="1" ht="11.25" x14ac:dyDescent="0.2">
      <c r="A24" s="255"/>
      <c r="B24" s="256"/>
      <c r="C24" s="257"/>
      <c r="D24" s="258"/>
      <c r="E24" s="256"/>
      <c r="F24" s="313"/>
      <c r="G24" s="313"/>
      <c r="H24" s="259"/>
      <c r="I24" s="259"/>
      <c r="J24" s="259"/>
      <c r="K24" s="259"/>
      <c r="L24" s="259"/>
      <c r="M24" s="259"/>
    </row>
    <row r="25" spans="1:13" s="252" customFormat="1" ht="11.25" x14ac:dyDescent="0.2">
      <c r="A25" s="255"/>
      <c r="B25" s="256"/>
      <c r="C25" s="257"/>
      <c r="D25" s="258"/>
      <c r="E25" s="256"/>
      <c r="F25" s="313"/>
      <c r="G25" s="313"/>
      <c r="H25" s="259"/>
      <c r="I25" s="259"/>
      <c r="J25" s="259"/>
      <c r="K25" s="259"/>
      <c r="L25" s="259"/>
      <c r="M25" s="259"/>
    </row>
    <row r="26" spans="1:13" s="252" customFormat="1" ht="11.25" x14ac:dyDescent="0.2">
      <c r="A26" s="255"/>
      <c r="B26" s="256"/>
      <c r="C26" s="257"/>
      <c r="D26" s="258"/>
      <c r="E26" s="256"/>
      <c r="F26" s="313"/>
      <c r="G26" s="313"/>
      <c r="H26" s="259"/>
      <c r="I26" s="259"/>
      <c r="J26" s="259"/>
      <c r="K26" s="259"/>
      <c r="L26" s="259"/>
      <c r="M26" s="259"/>
    </row>
    <row r="27" spans="1:13" s="252" customFormat="1" ht="11.25" x14ac:dyDescent="0.2">
      <c r="A27" s="255"/>
      <c r="B27" s="256"/>
      <c r="C27" s="257"/>
      <c r="D27" s="258"/>
      <c r="E27" s="256"/>
      <c r="F27" s="313"/>
      <c r="G27" s="313"/>
      <c r="H27" s="259"/>
      <c r="I27" s="259"/>
      <c r="J27" s="259"/>
      <c r="K27" s="259"/>
      <c r="L27" s="259"/>
      <c r="M27" s="259"/>
    </row>
    <row r="28" spans="1:13" s="252" customFormat="1" ht="11.25" x14ac:dyDescent="0.2">
      <c r="A28" s="255"/>
      <c r="B28" s="256"/>
      <c r="C28" s="257"/>
      <c r="D28" s="258"/>
      <c r="E28" s="256"/>
      <c r="F28" s="313"/>
      <c r="G28" s="313"/>
      <c r="H28" s="259"/>
      <c r="I28" s="259"/>
      <c r="J28" s="259"/>
      <c r="K28" s="259"/>
      <c r="L28" s="259"/>
      <c r="M28" s="259"/>
    </row>
    <row r="29" spans="1:13" s="252" customFormat="1" ht="11.25" x14ac:dyDescent="0.2">
      <c r="A29" s="255"/>
      <c r="B29" s="256"/>
      <c r="C29" s="257"/>
      <c r="D29" s="258"/>
      <c r="E29" s="256"/>
      <c r="F29" s="313"/>
      <c r="G29" s="313"/>
      <c r="H29" s="259"/>
      <c r="I29" s="259"/>
      <c r="J29" s="259"/>
      <c r="K29" s="259"/>
      <c r="L29" s="259"/>
      <c r="M29" s="259"/>
    </row>
    <row r="30" spans="1:13" s="252" customFormat="1" ht="11.25" x14ac:dyDescent="0.2">
      <c r="A30" s="255"/>
      <c r="B30" s="256"/>
      <c r="C30" s="257"/>
      <c r="D30" s="258"/>
      <c r="E30" s="256"/>
      <c r="F30" s="313"/>
      <c r="G30" s="313"/>
      <c r="H30" s="259"/>
      <c r="I30" s="259"/>
      <c r="J30" s="259"/>
      <c r="K30" s="259"/>
      <c r="L30" s="259"/>
      <c r="M30" s="259"/>
    </row>
    <row r="31" spans="1:13" s="266" customFormat="1" ht="11.25" x14ac:dyDescent="0.2">
      <c r="A31" s="260"/>
      <c r="B31" s="261"/>
      <c r="C31" s="262"/>
      <c r="D31" s="263"/>
      <c r="E31" s="264"/>
      <c r="F31" s="314"/>
      <c r="G31" s="314"/>
      <c r="H31" s="265"/>
      <c r="I31" s="265"/>
      <c r="J31" s="265"/>
      <c r="K31" s="265"/>
      <c r="L31" s="265"/>
      <c r="M31" s="265"/>
    </row>
    <row r="32" spans="1:13" s="268" customFormat="1" ht="11.25" x14ac:dyDescent="0.2">
      <c r="A32" s="267"/>
      <c r="B32" s="264"/>
      <c r="C32" s="262"/>
      <c r="D32" s="263"/>
      <c r="E32" s="264"/>
      <c r="F32" s="314"/>
      <c r="G32" s="314"/>
      <c r="H32" s="265"/>
      <c r="I32" s="265"/>
      <c r="J32" s="265"/>
      <c r="K32" s="265"/>
      <c r="L32" s="265"/>
      <c r="M32" s="265"/>
    </row>
    <row r="33" spans="1:13" s="268" customFormat="1" ht="11.25" x14ac:dyDescent="0.2">
      <c r="A33" s="267"/>
      <c r="B33" s="264"/>
      <c r="C33" s="262"/>
      <c r="D33" s="263"/>
      <c r="E33" s="264"/>
      <c r="F33" s="314"/>
      <c r="G33" s="314"/>
      <c r="H33" s="265"/>
      <c r="I33" s="265"/>
      <c r="J33" s="265"/>
      <c r="K33" s="265"/>
      <c r="L33" s="265"/>
      <c r="M33" s="265"/>
    </row>
    <row r="34" spans="1:13" s="268" customFormat="1" ht="11.25" x14ac:dyDescent="0.2">
      <c r="A34" s="267"/>
      <c r="B34" s="264"/>
      <c r="C34" s="262"/>
      <c r="D34" s="263"/>
      <c r="E34" s="264"/>
      <c r="F34" s="314"/>
      <c r="G34" s="314"/>
      <c r="H34" s="265"/>
      <c r="I34" s="265"/>
      <c r="J34" s="265"/>
      <c r="K34" s="265"/>
      <c r="L34" s="265"/>
      <c r="M34" s="265"/>
    </row>
    <row r="35" spans="1:13" s="268" customFormat="1" ht="11.25" x14ac:dyDescent="0.2">
      <c r="A35" s="267"/>
      <c r="B35" s="264"/>
      <c r="C35" s="269"/>
      <c r="D35" s="263"/>
      <c r="E35" s="264"/>
      <c r="F35" s="314"/>
      <c r="G35" s="314"/>
      <c r="H35" s="270"/>
      <c r="I35" s="270"/>
      <c r="J35" s="270"/>
      <c r="K35" s="270"/>
      <c r="L35" s="270"/>
      <c r="M35" s="270"/>
    </row>
    <row r="36" spans="1:13" s="252" customFormat="1" ht="5.0999999999999996" customHeight="1" x14ac:dyDescent="0.2">
      <c r="C36" s="253"/>
      <c r="D36" s="254"/>
      <c r="H36" s="271"/>
      <c r="I36" s="271"/>
      <c r="J36" s="271"/>
      <c r="K36" s="271"/>
      <c r="L36" s="271"/>
      <c r="M36" s="271"/>
    </row>
    <row r="37" spans="1:13" s="286" customFormat="1" ht="22.9" customHeight="1" x14ac:dyDescent="0.2">
      <c r="A37" s="413" t="s">
        <v>264</v>
      </c>
      <c r="B37" s="414"/>
      <c r="C37" s="284">
        <f>SUM(C9:C35)</f>
        <v>0</v>
      </c>
      <c r="D37" s="285"/>
      <c r="H37" s="287">
        <f t="shared" ref="H37:M37" si="0">SUM(H9:H35)</f>
        <v>0</v>
      </c>
      <c r="I37" s="287">
        <f t="shared" si="0"/>
        <v>0</v>
      </c>
      <c r="J37" s="287">
        <f t="shared" si="0"/>
        <v>0</v>
      </c>
      <c r="K37" s="287">
        <f t="shared" si="0"/>
        <v>0</v>
      </c>
      <c r="L37" s="287">
        <f t="shared" si="0"/>
        <v>0</v>
      </c>
      <c r="M37" s="287">
        <f t="shared" si="0"/>
        <v>0</v>
      </c>
    </row>
    <row r="38" spans="1:13" s="252" customFormat="1" ht="11.25" x14ac:dyDescent="0.2">
      <c r="C38" s="253"/>
      <c r="D38" s="254"/>
      <c r="H38" s="271"/>
      <c r="I38" s="271"/>
      <c r="J38" s="271"/>
      <c r="K38" s="271"/>
      <c r="L38" s="271"/>
      <c r="M38" s="271"/>
    </row>
    <row r="39" spans="1:13" s="252" customFormat="1" ht="11.25" x14ac:dyDescent="0.2">
      <c r="A39" s="251" t="s">
        <v>300</v>
      </c>
      <c r="C39" s="253"/>
      <c r="D39" s="254"/>
      <c r="H39" s="271"/>
      <c r="I39" s="271"/>
      <c r="J39" s="271"/>
      <c r="K39" s="271"/>
      <c r="L39" s="271"/>
      <c r="M39" s="271"/>
    </row>
    <row r="40" spans="1:13" s="252" customFormat="1" ht="11.25" x14ac:dyDescent="0.2">
      <c r="C40" s="253"/>
      <c r="D40" s="254"/>
      <c r="H40" s="271"/>
      <c r="I40" s="271"/>
      <c r="J40" s="271"/>
      <c r="K40" s="271"/>
      <c r="L40" s="271"/>
      <c r="M40" s="271"/>
    </row>
    <row r="41" spans="1:13" s="266" customFormat="1" ht="11.25" customHeight="1" x14ac:dyDescent="0.2">
      <c r="A41" s="272"/>
      <c r="B41" s="418" t="s">
        <v>331</v>
      </c>
      <c r="C41" s="419"/>
      <c r="D41" s="419"/>
      <c r="E41" s="420"/>
      <c r="F41" s="334"/>
      <c r="H41" s="273"/>
      <c r="I41" s="273"/>
      <c r="J41" s="273"/>
      <c r="K41" s="273"/>
      <c r="L41" s="273"/>
      <c r="M41" s="273"/>
    </row>
    <row r="42" spans="1:13" s="252" customFormat="1" ht="11.25" customHeight="1" x14ac:dyDescent="0.25">
      <c r="B42" s="421" t="s">
        <v>265</v>
      </c>
      <c r="C42" s="422"/>
      <c r="D42" s="422"/>
      <c r="E42" s="335"/>
      <c r="F42" s="335"/>
      <c r="H42" s="259"/>
      <c r="I42" s="271">
        <f>H47</f>
        <v>0</v>
      </c>
      <c r="J42" s="271">
        <f t="shared" ref="J42:M42" si="1">I47</f>
        <v>0</v>
      </c>
      <c r="K42" s="271">
        <f t="shared" si="1"/>
        <v>0</v>
      </c>
      <c r="L42" s="271">
        <f t="shared" si="1"/>
        <v>0</v>
      </c>
      <c r="M42" s="271">
        <f t="shared" si="1"/>
        <v>0</v>
      </c>
    </row>
    <row r="43" spans="1:13" s="252" customFormat="1" ht="11.25" customHeight="1" x14ac:dyDescent="0.25">
      <c r="B43" s="336" t="s">
        <v>96</v>
      </c>
      <c r="C43" s="337"/>
      <c r="D43" s="337"/>
      <c r="E43" s="335"/>
      <c r="F43" s="335"/>
      <c r="H43" s="276">
        <f>H37</f>
        <v>0</v>
      </c>
      <c r="I43" s="276">
        <f t="shared" ref="I43:M43" si="2">I37</f>
        <v>0</v>
      </c>
      <c r="J43" s="276">
        <f t="shared" si="2"/>
        <v>0</v>
      </c>
      <c r="K43" s="276">
        <f t="shared" si="2"/>
        <v>0</v>
      </c>
      <c r="L43" s="276">
        <f t="shared" si="2"/>
        <v>0</v>
      </c>
      <c r="M43" s="276">
        <f t="shared" si="2"/>
        <v>0</v>
      </c>
    </row>
    <row r="44" spans="1:13" s="252" customFormat="1" ht="11.25" customHeight="1" x14ac:dyDescent="0.25">
      <c r="B44" s="336" t="s">
        <v>273</v>
      </c>
      <c r="C44" s="337"/>
      <c r="D44" s="337"/>
      <c r="E44" s="335"/>
      <c r="F44" s="335"/>
      <c r="H44" s="277"/>
      <c r="I44" s="277"/>
      <c r="J44" s="277"/>
      <c r="K44" s="277"/>
      <c r="L44" s="277"/>
      <c r="M44" s="277"/>
    </row>
    <row r="45" spans="1:13" s="252" customFormat="1" ht="11.25" customHeight="1" x14ac:dyDescent="0.25">
      <c r="B45" s="336" t="s">
        <v>333</v>
      </c>
      <c r="C45" s="337"/>
      <c r="D45" s="337"/>
      <c r="E45" s="335"/>
      <c r="F45" s="335"/>
      <c r="H45" s="277"/>
      <c r="I45" s="277"/>
      <c r="J45" s="277"/>
      <c r="K45" s="277"/>
      <c r="L45" s="277"/>
      <c r="M45" s="277"/>
    </row>
    <row r="46" spans="1:13" s="252" customFormat="1" ht="11.25" customHeight="1" x14ac:dyDescent="0.25">
      <c r="B46" s="336" t="s">
        <v>332</v>
      </c>
      <c r="C46" s="337"/>
      <c r="D46" s="337"/>
      <c r="E46" s="335"/>
      <c r="F46" s="335"/>
      <c r="H46" s="277"/>
      <c r="I46" s="277"/>
      <c r="J46" s="277"/>
      <c r="K46" s="277"/>
      <c r="L46" s="277"/>
      <c r="M46" s="277"/>
    </row>
    <row r="47" spans="1:13" s="252" customFormat="1" ht="11.25" customHeight="1" x14ac:dyDescent="0.2">
      <c r="B47" s="421" t="s">
        <v>266</v>
      </c>
      <c r="C47" s="423"/>
      <c r="D47" s="423"/>
      <c r="E47" s="423"/>
      <c r="F47" s="423"/>
      <c r="H47" s="271">
        <f>H42+H43-H44-H45-H46</f>
        <v>0</v>
      </c>
      <c r="I47" s="271">
        <f t="shared" ref="I47:M47" si="3">I42+I43-I44-I45-I46</f>
        <v>0</v>
      </c>
      <c r="J47" s="271">
        <f t="shared" si="3"/>
        <v>0</v>
      </c>
      <c r="K47" s="271">
        <f t="shared" si="3"/>
        <v>0</v>
      </c>
      <c r="L47" s="271">
        <f t="shared" si="3"/>
        <v>0</v>
      </c>
      <c r="M47" s="271">
        <f t="shared" si="3"/>
        <v>0</v>
      </c>
    </row>
    <row r="48" spans="1:13" s="252" customFormat="1" ht="5.0999999999999996" customHeight="1" x14ac:dyDescent="0.25">
      <c r="B48" s="274"/>
      <c r="C48" s="275"/>
      <c r="D48" s="254"/>
      <c r="H48" s="271"/>
      <c r="I48" s="271"/>
      <c r="J48" s="271"/>
      <c r="K48" s="271"/>
      <c r="L48" s="271"/>
      <c r="M48" s="271"/>
    </row>
    <row r="49" spans="2:13" s="252" customFormat="1" ht="5.0999999999999996" customHeight="1" x14ac:dyDescent="0.2">
      <c r="C49" s="253"/>
      <c r="D49" s="254"/>
      <c r="H49" s="271"/>
      <c r="I49" s="271"/>
      <c r="J49" s="271"/>
      <c r="K49" s="271"/>
      <c r="L49" s="271"/>
      <c r="M49" s="271"/>
    </row>
    <row r="50" spans="2:13" s="252" customFormat="1" ht="11.25" customHeight="1" x14ac:dyDescent="0.2">
      <c r="C50" s="253"/>
      <c r="D50" s="254"/>
    </row>
    <row r="51" spans="2:13" s="252" customFormat="1" ht="11.25" customHeight="1" x14ac:dyDescent="0.2">
      <c r="C51" s="253"/>
      <c r="D51" s="254"/>
    </row>
    <row r="52" spans="2:13" s="252" customFormat="1" ht="11.25" customHeight="1" x14ac:dyDescent="0.25">
      <c r="B52" s="415"/>
      <c r="C52" s="416"/>
      <c r="D52" s="416"/>
      <c r="E52" s="417"/>
      <c r="H52" s="278"/>
      <c r="I52" s="278"/>
      <c r="J52" s="278"/>
      <c r="K52" s="278"/>
      <c r="L52" s="278"/>
      <c r="M52" s="278"/>
    </row>
    <row r="53" spans="2:13" s="252" customFormat="1" ht="11.25" customHeight="1" x14ac:dyDescent="0.25">
      <c r="B53" s="415"/>
      <c r="C53" s="417"/>
      <c r="D53" s="417"/>
      <c r="E53" s="417"/>
      <c r="H53" s="278"/>
      <c r="I53" s="278"/>
      <c r="J53" s="278"/>
      <c r="K53" s="278"/>
      <c r="L53" s="278"/>
      <c r="M53" s="278"/>
    </row>
    <row r="54" spans="2:13" s="252" customFormat="1" ht="11.25" customHeight="1" x14ac:dyDescent="0.25">
      <c r="B54" s="415"/>
      <c r="C54" s="417"/>
      <c r="D54" s="417"/>
      <c r="E54" s="417"/>
      <c r="H54" s="278"/>
      <c r="I54" s="278"/>
      <c r="J54" s="278"/>
      <c r="K54" s="278"/>
      <c r="L54" s="278"/>
      <c r="M54" s="278"/>
    </row>
    <row r="55" spans="2:13" s="252" customFormat="1" ht="11.25" customHeight="1" x14ac:dyDescent="0.2">
      <c r="C55" s="253"/>
      <c r="D55" s="254"/>
    </row>
    <row r="56" spans="2:13" s="252" customFormat="1" ht="11.25" customHeight="1" x14ac:dyDescent="0.25">
      <c r="B56" s="415"/>
      <c r="C56" s="416"/>
      <c r="D56" s="416"/>
      <c r="E56" s="417"/>
      <c r="H56" s="278"/>
      <c r="I56" s="278"/>
      <c r="J56" s="278"/>
      <c r="K56" s="278"/>
      <c r="L56" s="278"/>
      <c r="M56" s="278"/>
    </row>
    <row r="57" spans="2:13" s="252" customFormat="1" ht="11.25" customHeight="1" x14ac:dyDescent="0.25">
      <c r="B57" s="415"/>
      <c r="C57" s="417"/>
      <c r="D57" s="417"/>
      <c r="E57" s="417"/>
      <c r="H57" s="278"/>
      <c r="I57" s="278"/>
      <c r="J57" s="278"/>
      <c r="K57" s="278"/>
      <c r="L57" s="278"/>
      <c r="M57" s="278"/>
    </row>
    <row r="58" spans="2:13" s="252" customFormat="1" ht="11.25" customHeight="1" x14ac:dyDescent="0.25">
      <c r="B58" s="415"/>
      <c r="C58" s="417"/>
      <c r="D58" s="417"/>
      <c r="E58" s="417"/>
      <c r="H58" s="278"/>
      <c r="I58" s="278"/>
      <c r="J58" s="278"/>
      <c r="K58" s="278"/>
      <c r="L58" s="278"/>
      <c r="M58" s="278"/>
    </row>
    <row r="59" spans="2:13" s="252" customFormat="1" ht="11.25" customHeight="1" x14ac:dyDescent="0.25">
      <c r="B59" s="415"/>
      <c r="C59" s="417"/>
      <c r="D59" s="417"/>
      <c r="E59" s="417"/>
      <c r="H59" s="278"/>
      <c r="I59" s="278"/>
      <c r="J59" s="278"/>
      <c r="K59" s="278"/>
      <c r="L59" s="278"/>
      <c r="M59" s="278"/>
    </row>
    <row r="60" spans="2:13" s="252" customFormat="1" ht="11.25" customHeight="1" x14ac:dyDescent="0.25">
      <c r="B60" s="415"/>
      <c r="C60" s="416"/>
      <c r="D60" s="416"/>
      <c r="E60" s="417"/>
      <c r="H60" s="278"/>
      <c r="I60" s="278"/>
      <c r="J60" s="278"/>
      <c r="K60" s="278"/>
      <c r="L60" s="278"/>
      <c r="M60" s="278"/>
    </row>
    <row r="61" spans="2:13" s="252" customFormat="1" ht="11.25" customHeight="1" x14ac:dyDescent="0.25">
      <c r="B61" s="415"/>
      <c r="C61" s="416"/>
      <c r="D61" s="416"/>
      <c r="E61" s="417"/>
      <c r="H61" s="278"/>
      <c r="I61" s="278"/>
      <c r="J61" s="278"/>
      <c r="K61" s="278"/>
      <c r="L61" s="278"/>
      <c r="M61" s="278"/>
    </row>
    <row r="62" spans="2:13" s="252" customFormat="1" ht="11.25" customHeight="1" x14ac:dyDescent="0.2">
      <c r="C62" s="253"/>
      <c r="D62" s="254"/>
    </row>
    <row r="63" spans="2:13" s="252" customFormat="1" ht="11.25" customHeight="1" x14ac:dyDescent="0.2">
      <c r="C63" s="253"/>
      <c r="D63" s="254"/>
    </row>
    <row r="64" spans="2:13" s="252" customFormat="1" ht="11.25" customHeight="1" x14ac:dyDescent="0.2">
      <c r="C64" s="253"/>
      <c r="D64" s="254"/>
    </row>
    <row r="65" spans="3:4" s="252" customFormat="1" ht="11.25" customHeight="1" x14ac:dyDescent="0.2">
      <c r="C65" s="253"/>
      <c r="D65" s="254"/>
    </row>
    <row r="66" spans="3:4" s="252" customFormat="1" ht="11.25" customHeight="1" x14ac:dyDescent="0.2">
      <c r="C66" s="253"/>
      <c r="D66" s="254"/>
    </row>
    <row r="67" spans="3:4" s="252" customFormat="1" ht="11.25" customHeight="1" x14ac:dyDescent="0.2">
      <c r="C67" s="253"/>
      <c r="D67" s="254"/>
    </row>
    <row r="68" spans="3:4" s="252" customFormat="1" ht="11.25" customHeight="1" x14ac:dyDescent="0.2">
      <c r="C68" s="253"/>
      <c r="D68" s="254"/>
    </row>
    <row r="69" spans="3:4" s="252" customFormat="1" ht="11.25" customHeight="1" x14ac:dyDescent="0.2">
      <c r="C69" s="253"/>
      <c r="D69" s="254"/>
    </row>
    <row r="70" spans="3:4" s="252" customFormat="1" ht="11.25" customHeight="1" x14ac:dyDescent="0.2">
      <c r="C70" s="253"/>
      <c r="D70" s="254"/>
    </row>
    <row r="71" spans="3:4" s="252" customFormat="1" ht="11.25" customHeight="1" x14ac:dyDescent="0.2">
      <c r="C71" s="253"/>
      <c r="D71" s="254"/>
    </row>
    <row r="72" spans="3:4" s="252" customFormat="1" ht="11.25" customHeight="1" x14ac:dyDescent="0.2">
      <c r="C72" s="253"/>
      <c r="D72" s="254"/>
    </row>
    <row r="73" spans="3:4" s="252" customFormat="1" ht="11.25" customHeight="1" x14ac:dyDescent="0.2">
      <c r="C73" s="253"/>
      <c r="D73" s="254"/>
    </row>
    <row r="74" spans="3:4" s="252" customFormat="1" ht="11.25" customHeight="1" x14ac:dyDescent="0.2">
      <c r="C74" s="253"/>
      <c r="D74" s="254"/>
    </row>
    <row r="75" spans="3:4" s="252" customFormat="1" ht="11.25" customHeight="1" x14ac:dyDescent="0.2">
      <c r="C75" s="253"/>
      <c r="D75" s="254"/>
    </row>
    <row r="76" spans="3:4" s="252" customFormat="1" ht="11.25" customHeight="1" x14ac:dyDescent="0.2">
      <c r="C76" s="253"/>
      <c r="D76" s="254"/>
    </row>
    <row r="77" spans="3:4" s="252" customFormat="1" ht="11.25" customHeight="1" x14ac:dyDescent="0.2">
      <c r="C77" s="253"/>
      <c r="D77" s="254"/>
    </row>
    <row r="78" spans="3:4" s="252" customFormat="1" ht="11.25" customHeight="1" x14ac:dyDescent="0.2">
      <c r="C78" s="253"/>
      <c r="D78" s="254"/>
    </row>
    <row r="79" spans="3:4" s="252" customFormat="1" ht="11.25" customHeight="1" x14ac:dyDescent="0.2">
      <c r="C79" s="253"/>
      <c r="D79" s="254"/>
    </row>
    <row r="80" spans="3:4" s="252" customFormat="1" ht="11.25" customHeight="1" x14ac:dyDescent="0.2">
      <c r="C80" s="253"/>
      <c r="D80" s="254"/>
    </row>
    <row r="81" spans="3:4" s="252" customFormat="1" ht="11.25" customHeight="1" x14ac:dyDescent="0.2">
      <c r="C81" s="253"/>
      <c r="D81" s="254"/>
    </row>
    <row r="82" spans="3:4" s="252" customFormat="1" ht="11.25" customHeight="1" x14ac:dyDescent="0.2">
      <c r="C82" s="253"/>
      <c r="D82" s="254"/>
    </row>
    <row r="83" spans="3:4" s="252" customFormat="1" ht="11.25" customHeight="1" x14ac:dyDescent="0.2">
      <c r="C83" s="253"/>
      <c r="D83" s="254"/>
    </row>
    <row r="84" spans="3:4" s="252" customFormat="1" ht="11.25" customHeight="1" x14ac:dyDescent="0.2">
      <c r="C84" s="253"/>
      <c r="D84" s="254"/>
    </row>
    <row r="85" spans="3:4" s="252" customFormat="1" ht="11.25" customHeight="1" x14ac:dyDescent="0.2">
      <c r="C85" s="253"/>
      <c r="D85" s="254"/>
    </row>
    <row r="86" spans="3:4" s="252" customFormat="1" ht="11.25" customHeight="1" x14ac:dyDescent="0.2">
      <c r="C86" s="253"/>
      <c r="D86" s="254"/>
    </row>
    <row r="87" spans="3:4" s="252" customFormat="1" ht="11.25" customHeight="1" x14ac:dyDescent="0.2">
      <c r="C87" s="253"/>
      <c r="D87" s="254"/>
    </row>
    <row r="88" spans="3:4" s="252" customFormat="1" ht="11.25" customHeight="1" x14ac:dyDescent="0.2">
      <c r="C88" s="253"/>
      <c r="D88" s="254"/>
    </row>
    <row r="89" spans="3:4" s="252" customFormat="1" ht="11.25" customHeight="1" x14ac:dyDescent="0.2">
      <c r="C89" s="253"/>
      <c r="D89" s="254"/>
    </row>
    <row r="90" spans="3:4" s="252" customFormat="1" ht="11.25" customHeight="1" x14ac:dyDescent="0.2">
      <c r="C90" s="253"/>
      <c r="D90" s="254"/>
    </row>
    <row r="91" spans="3:4" s="252" customFormat="1" ht="11.25" customHeight="1" x14ac:dyDescent="0.2">
      <c r="C91" s="253"/>
      <c r="D91" s="254"/>
    </row>
    <row r="92" spans="3:4" s="252" customFormat="1" ht="11.25" customHeight="1" x14ac:dyDescent="0.2">
      <c r="C92" s="253"/>
      <c r="D92" s="254"/>
    </row>
    <row r="93" spans="3:4" s="252" customFormat="1" ht="11.25" customHeight="1" x14ac:dyDescent="0.2">
      <c r="C93" s="253"/>
      <c r="D93" s="254"/>
    </row>
    <row r="94" spans="3:4" s="252" customFormat="1" ht="11.25" customHeight="1" x14ac:dyDescent="0.2">
      <c r="C94" s="253"/>
      <c r="D94" s="254"/>
    </row>
    <row r="95" spans="3:4" s="252" customFormat="1" ht="11.25" customHeight="1" x14ac:dyDescent="0.2">
      <c r="C95" s="253"/>
      <c r="D95" s="254"/>
    </row>
    <row r="96" spans="3:4" s="252" customFormat="1" ht="11.25" customHeight="1" x14ac:dyDescent="0.2">
      <c r="C96" s="253"/>
      <c r="D96" s="254"/>
    </row>
    <row r="97" spans="3:4" s="252" customFormat="1" ht="11.25" customHeight="1" x14ac:dyDescent="0.2">
      <c r="C97" s="253"/>
      <c r="D97" s="254"/>
    </row>
    <row r="98" spans="3:4" s="252" customFormat="1" ht="11.25" customHeight="1" x14ac:dyDescent="0.2">
      <c r="C98" s="253"/>
      <c r="D98" s="254"/>
    </row>
    <row r="99" spans="3:4" s="252" customFormat="1" ht="11.25" customHeight="1" x14ac:dyDescent="0.2">
      <c r="C99" s="253"/>
      <c r="D99" s="254"/>
    </row>
    <row r="100" spans="3:4" s="252" customFormat="1" ht="11.25" customHeight="1" x14ac:dyDescent="0.2">
      <c r="C100" s="253"/>
      <c r="D100" s="254"/>
    </row>
    <row r="101" spans="3:4" s="252" customFormat="1" ht="11.25" customHeight="1" x14ac:dyDescent="0.2">
      <c r="C101" s="253"/>
      <c r="D101" s="254"/>
    </row>
    <row r="102" spans="3:4" s="252" customFormat="1" ht="11.25" customHeight="1" x14ac:dyDescent="0.2">
      <c r="C102" s="253"/>
      <c r="D102" s="254"/>
    </row>
    <row r="103" spans="3:4" s="252" customFormat="1" ht="11.25" customHeight="1" x14ac:dyDescent="0.2">
      <c r="C103" s="253"/>
      <c r="D103" s="254"/>
    </row>
    <row r="104" spans="3:4" s="252" customFormat="1" ht="11.25" customHeight="1" x14ac:dyDescent="0.2">
      <c r="C104" s="253"/>
      <c r="D104" s="254"/>
    </row>
    <row r="105" spans="3:4" s="252" customFormat="1" ht="11.25" customHeight="1" x14ac:dyDescent="0.2">
      <c r="C105" s="253"/>
      <c r="D105" s="254"/>
    </row>
    <row r="106" spans="3:4" s="252" customFormat="1" ht="11.25" customHeight="1" x14ac:dyDescent="0.2">
      <c r="C106" s="253"/>
      <c r="D106" s="254"/>
    </row>
    <row r="107" spans="3:4" s="252" customFormat="1" ht="11.25" customHeight="1" x14ac:dyDescent="0.2">
      <c r="C107" s="253"/>
      <c r="D107" s="254"/>
    </row>
    <row r="108" spans="3:4" s="252" customFormat="1" ht="11.25" customHeight="1" x14ac:dyDescent="0.2">
      <c r="C108" s="253"/>
      <c r="D108" s="254"/>
    </row>
    <row r="109" spans="3:4" s="252" customFormat="1" ht="11.25" customHeight="1" x14ac:dyDescent="0.2">
      <c r="C109" s="253"/>
      <c r="D109" s="254"/>
    </row>
    <row r="110" spans="3:4" s="252" customFormat="1" ht="11.25" customHeight="1" x14ac:dyDescent="0.2">
      <c r="C110" s="253"/>
      <c r="D110" s="254"/>
    </row>
    <row r="111" spans="3:4" s="252" customFormat="1" ht="11.25" customHeight="1" x14ac:dyDescent="0.2">
      <c r="C111" s="253"/>
      <c r="D111" s="254"/>
    </row>
    <row r="112" spans="3:4" s="252" customFormat="1" ht="11.25" customHeight="1" x14ac:dyDescent="0.2">
      <c r="C112" s="253"/>
      <c r="D112" s="254"/>
    </row>
    <row r="113" spans="3:4" s="252" customFormat="1" ht="11.25" customHeight="1" x14ac:dyDescent="0.2">
      <c r="C113" s="253"/>
      <c r="D113" s="254"/>
    </row>
    <row r="114" spans="3:4" s="252" customFormat="1" ht="11.25" customHeight="1" x14ac:dyDescent="0.2">
      <c r="C114" s="253"/>
      <c r="D114" s="254"/>
    </row>
    <row r="115" spans="3:4" s="252" customFormat="1" ht="11.25" customHeight="1" x14ac:dyDescent="0.2">
      <c r="C115" s="253"/>
      <c r="D115" s="254"/>
    </row>
    <row r="116" spans="3:4" s="252" customFormat="1" ht="11.25" customHeight="1" x14ac:dyDescent="0.2">
      <c r="C116" s="253"/>
      <c r="D116" s="254"/>
    </row>
    <row r="117" spans="3:4" s="252" customFormat="1" ht="11.25" customHeight="1" x14ac:dyDescent="0.2">
      <c r="C117" s="253"/>
      <c r="D117" s="254"/>
    </row>
    <row r="118" spans="3:4" s="252" customFormat="1" ht="11.25" customHeight="1" x14ac:dyDescent="0.2">
      <c r="C118" s="253"/>
      <c r="D118" s="254"/>
    </row>
    <row r="119" spans="3:4" s="252" customFormat="1" ht="11.25" customHeight="1" x14ac:dyDescent="0.2">
      <c r="C119" s="253"/>
      <c r="D119" s="254"/>
    </row>
    <row r="120" spans="3:4" s="252" customFormat="1" ht="11.25" customHeight="1" x14ac:dyDescent="0.2">
      <c r="C120" s="253"/>
      <c r="D120" s="254"/>
    </row>
    <row r="121" spans="3:4" s="252" customFormat="1" ht="11.25" customHeight="1" x14ac:dyDescent="0.2">
      <c r="C121" s="253"/>
      <c r="D121" s="254"/>
    </row>
    <row r="122" spans="3:4" s="252" customFormat="1" ht="11.25" customHeight="1" x14ac:dyDescent="0.2">
      <c r="C122" s="253"/>
      <c r="D122" s="254"/>
    </row>
    <row r="123" spans="3:4" s="252" customFormat="1" ht="11.25" customHeight="1" x14ac:dyDescent="0.2">
      <c r="C123" s="253"/>
      <c r="D123" s="254"/>
    </row>
    <row r="124" spans="3:4" s="252" customFormat="1" ht="11.25" customHeight="1" x14ac:dyDescent="0.2">
      <c r="C124" s="253"/>
      <c r="D124" s="254"/>
    </row>
    <row r="125" spans="3:4" s="252" customFormat="1" ht="11.25" customHeight="1" x14ac:dyDescent="0.2">
      <c r="C125" s="253"/>
      <c r="D125" s="254"/>
    </row>
    <row r="126" spans="3:4" s="252" customFormat="1" ht="11.25" customHeight="1" x14ac:dyDescent="0.2">
      <c r="C126" s="253"/>
      <c r="D126" s="254"/>
    </row>
    <row r="127" spans="3:4" s="252" customFormat="1" ht="11.25" customHeight="1" x14ac:dyDescent="0.2">
      <c r="C127" s="253"/>
      <c r="D127" s="254"/>
    </row>
    <row r="128" spans="3:4" s="252" customFormat="1" ht="11.25" customHeight="1" x14ac:dyDescent="0.2">
      <c r="C128" s="253"/>
      <c r="D128" s="254"/>
    </row>
    <row r="129" spans="3:4" s="252" customFormat="1" ht="11.25" customHeight="1" x14ac:dyDescent="0.2">
      <c r="C129" s="253"/>
      <c r="D129" s="254"/>
    </row>
    <row r="130" spans="3:4" s="252" customFormat="1" ht="11.25" customHeight="1" x14ac:dyDescent="0.2">
      <c r="C130" s="253"/>
      <c r="D130" s="254"/>
    </row>
    <row r="131" spans="3:4" s="252" customFormat="1" ht="11.25" customHeight="1" x14ac:dyDescent="0.2">
      <c r="C131" s="253"/>
      <c r="D131" s="254"/>
    </row>
    <row r="132" spans="3:4" s="252" customFormat="1" ht="11.25" customHeight="1" x14ac:dyDescent="0.2">
      <c r="C132" s="253"/>
      <c r="D132" s="254"/>
    </row>
    <row r="133" spans="3:4" s="252" customFormat="1" ht="11.25" customHeight="1" x14ac:dyDescent="0.2">
      <c r="C133" s="253"/>
      <c r="D133" s="254"/>
    </row>
    <row r="134" spans="3:4" s="252" customFormat="1" ht="11.25" customHeight="1" x14ac:dyDescent="0.2">
      <c r="C134" s="253"/>
      <c r="D134" s="254"/>
    </row>
    <row r="135" spans="3:4" s="252" customFormat="1" ht="11.25" customHeight="1" x14ac:dyDescent="0.2">
      <c r="C135" s="253"/>
      <c r="D135" s="254"/>
    </row>
    <row r="136" spans="3:4" s="252" customFormat="1" ht="11.25" customHeight="1" x14ac:dyDescent="0.2">
      <c r="C136" s="253"/>
      <c r="D136" s="254"/>
    </row>
    <row r="137" spans="3:4" s="252" customFormat="1" ht="11.25" customHeight="1" x14ac:dyDescent="0.2">
      <c r="C137" s="253"/>
      <c r="D137" s="254"/>
    </row>
    <row r="138" spans="3:4" s="252" customFormat="1" ht="11.25" customHeight="1" x14ac:dyDescent="0.2">
      <c r="C138" s="253"/>
      <c r="D138" s="254"/>
    </row>
    <row r="139" spans="3:4" s="252" customFormat="1" ht="11.25" customHeight="1" x14ac:dyDescent="0.2">
      <c r="C139" s="253"/>
      <c r="D139" s="254"/>
    </row>
    <row r="140" spans="3:4" s="252" customFormat="1" ht="11.25" customHeight="1" x14ac:dyDescent="0.2">
      <c r="C140" s="253"/>
      <c r="D140" s="254"/>
    </row>
    <row r="141" spans="3:4" s="252" customFormat="1" ht="11.25" customHeight="1" x14ac:dyDescent="0.2">
      <c r="C141" s="253"/>
      <c r="D141" s="254"/>
    </row>
    <row r="142" spans="3:4" s="252" customFormat="1" ht="11.25" customHeight="1" x14ac:dyDescent="0.2">
      <c r="C142" s="253"/>
      <c r="D142" s="254"/>
    </row>
    <row r="143" spans="3:4" s="252" customFormat="1" ht="11.25" customHeight="1" x14ac:dyDescent="0.2">
      <c r="C143" s="253"/>
      <c r="D143" s="254"/>
    </row>
    <row r="144" spans="3:4" s="252" customFormat="1" ht="11.25" customHeight="1" x14ac:dyDescent="0.2">
      <c r="C144" s="253"/>
      <c r="D144" s="254"/>
    </row>
    <row r="145" spans="3:4" s="252" customFormat="1" ht="11.25" customHeight="1" x14ac:dyDescent="0.2">
      <c r="C145" s="253"/>
      <c r="D145" s="254"/>
    </row>
    <row r="146" spans="3:4" s="252" customFormat="1" ht="11.25" customHeight="1" x14ac:dyDescent="0.2">
      <c r="C146" s="253"/>
      <c r="D146" s="254"/>
    </row>
    <row r="147" spans="3:4" s="252" customFormat="1" ht="11.25" customHeight="1" x14ac:dyDescent="0.2">
      <c r="C147" s="253"/>
      <c r="D147" s="254"/>
    </row>
    <row r="148" spans="3:4" s="252" customFormat="1" ht="11.25" customHeight="1" x14ac:dyDescent="0.2">
      <c r="C148" s="253"/>
      <c r="D148" s="254"/>
    </row>
    <row r="149" spans="3:4" s="252" customFormat="1" ht="11.25" customHeight="1" x14ac:dyDescent="0.2">
      <c r="C149" s="253"/>
      <c r="D149" s="254"/>
    </row>
    <row r="150" spans="3:4" s="252" customFormat="1" ht="11.25" customHeight="1" x14ac:dyDescent="0.2">
      <c r="C150" s="253"/>
      <c r="D150" s="254"/>
    </row>
    <row r="151" spans="3:4" s="252" customFormat="1" ht="11.25" customHeight="1" x14ac:dyDescent="0.2">
      <c r="C151" s="253"/>
      <c r="D151" s="254"/>
    </row>
    <row r="152" spans="3:4" s="252" customFormat="1" ht="11.25" customHeight="1" x14ac:dyDescent="0.2">
      <c r="C152" s="253"/>
      <c r="D152" s="254"/>
    </row>
    <row r="153" spans="3:4" s="252" customFormat="1" ht="11.25" customHeight="1" x14ac:dyDescent="0.2">
      <c r="C153" s="253"/>
      <c r="D153" s="254"/>
    </row>
    <row r="154" spans="3:4" s="252" customFormat="1" ht="11.25" customHeight="1" x14ac:dyDescent="0.2">
      <c r="C154" s="253"/>
      <c r="D154" s="254"/>
    </row>
    <row r="155" spans="3:4" s="252" customFormat="1" ht="11.25" customHeight="1" x14ac:dyDescent="0.2">
      <c r="C155" s="253"/>
      <c r="D155" s="254"/>
    </row>
    <row r="156" spans="3:4" s="252" customFormat="1" ht="11.25" customHeight="1" x14ac:dyDescent="0.2">
      <c r="C156" s="253"/>
      <c r="D156" s="254"/>
    </row>
    <row r="157" spans="3:4" s="252" customFormat="1" ht="11.25" customHeight="1" x14ac:dyDescent="0.2">
      <c r="C157" s="253"/>
      <c r="D157" s="254"/>
    </row>
    <row r="158" spans="3:4" s="252" customFormat="1" ht="11.25" customHeight="1" x14ac:dyDescent="0.2">
      <c r="C158" s="253"/>
      <c r="D158" s="254"/>
    </row>
    <row r="159" spans="3:4" s="252" customFormat="1" ht="11.25" customHeight="1" x14ac:dyDescent="0.2">
      <c r="C159" s="253"/>
      <c r="D159" s="254"/>
    </row>
    <row r="160" spans="3:4" s="252" customFormat="1" ht="11.25" customHeight="1" x14ac:dyDescent="0.2">
      <c r="C160" s="253"/>
      <c r="D160" s="254"/>
    </row>
    <row r="161" spans="3:4" s="252" customFormat="1" ht="11.25" customHeight="1" x14ac:dyDescent="0.2">
      <c r="C161" s="253"/>
      <c r="D161" s="254"/>
    </row>
    <row r="162" spans="3:4" s="252" customFormat="1" ht="11.25" customHeight="1" x14ac:dyDescent="0.2">
      <c r="C162" s="253"/>
      <c r="D162" s="254"/>
    </row>
    <row r="163" spans="3:4" s="252" customFormat="1" ht="11.25" customHeight="1" x14ac:dyDescent="0.2">
      <c r="C163" s="253"/>
      <c r="D163" s="254"/>
    </row>
    <row r="164" spans="3:4" s="252" customFormat="1" ht="11.25" customHeight="1" x14ac:dyDescent="0.2">
      <c r="C164" s="253"/>
      <c r="D164" s="254"/>
    </row>
    <row r="165" spans="3:4" s="252" customFormat="1" ht="11.25" customHeight="1" x14ac:dyDescent="0.2">
      <c r="C165" s="253"/>
      <c r="D165" s="254"/>
    </row>
    <row r="166" spans="3:4" s="252" customFormat="1" ht="11.25" customHeight="1" x14ac:dyDescent="0.2">
      <c r="C166" s="253"/>
      <c r="D166" s="254"/>
    </row>
    <row r="167" spans="3:4" s="252" customFormat="1" ht="11.25" customHeight="1" x14ac:dyDescent="0.2">
      <c r="C167" s="253"/>
      <c r="D167" s="254"/>
    </row>
    <row r="168" spans="3:4" s="252" customFormat="1" ht="11.25" customHeight="1" x14ac:dyDescent="0.2">
      <c r="C168" s="253"/>
      <c r="D168" s="254"/>
    </row>
    <row r="169" spans="3:4" s="252" customFormat="1" ht="11.25" customHeight="1" x14ac:dyDescent="0.2">
      <c r="C169" s="253"/>
      <c r="D169" s="254"/>
    </row>
    <row r="170" spans="3:4" s="252" customFormat="1" ht="11.25" customHeight="1" x14ac:dyDescent="0.2">
      <c r="C170" s="253"/>
      <c r="D170" s="254"/>
    </row>
    <row r="171" spans="3:4" s="252" customFormat="1" ht="11.25" customHeight="1" x14ac:dyDescent="0.2">
      <c r="C171" s="253"/>
      <c r="D171" s="254"/>
    </row>
    <row r="172" spans="3:4" s="252" customFormat="1" ht="11.25" customHeight="1" x14ac:dyDescent="0.2">
      <c r="C172" s="253"/>
      <c r="D172" s="254"/>
    </row>
    <row r="173" spans="3:4" s="252" customFormat="1" ht="11.25" customHeight="1" x14ac:dyDescent="0.2">
      <c r="C173" s="253"/>
      <c r="D173" s="254"/>
    </row>
    <row r="174" spans="3:4" s="252" customFormat="1" ht="11.25" customHeight="1" x14ac:dyDescent="0.2">
      <c r="C174" s="253"/>
      <c r="D174" s="254"/>
    </row>
    <row r="175" spans="3:4" s="252" customFormat="1" ht="11.25" customHeight="1" x14ac:dyDescent="0.2">
      <c r="C175" s="253"/>
      <c r="D175" s="254"/>
    </row>
    <row r="176" spans="3:4" s="252" customFormat="1" ht="11.25" customHeight="1" x14ac:dyDescent="0.2">
      <c r="C176" s="253"/>
      <c r="D176" s="254"/>
    </row>
    <row r="177" spans="3:4" s="252" customFormat="1" ht="11.25" customHeight="1" x14ac:dyDescent="0.2">
      <c r="C177" s="253"/>
      <c r="D177" s="254"/>
    </row>
    <row r="178" spans="3:4" s="252" customFormat="1" ht="11.25" customHeight="1" x14ac:dyDescent="0.2">
      <c r="C178" s="253"/>
      <c r="D178" s="254"/>
    </row>
    <row r="179" spans="3:4" s="252" customFormat="1" ht="11.25" customHeight="1" x14ac:dyDescent="0.2">
      <c r="C179" s="253"/>
      <c r="D179" s="254"/>
    </row>
    <row r="180" spans="3:4" s="252" customFormat="1" ht="11.25" customHeight="1" x14ac:dyDescent="0.2">
      <c r="C180" s="253"/>
      <c r="D180" s="254"/>
    </row>
    <row r="181" spans="3:4" s="252" customFormat="1" ht="11.25" customHeight="1" x14ac:dyDescent="0.2">
      <c r="C181" s="253"/>
      <c r="D181" s="254"/>
    </row>
    <row r="182" spans="3:4" s="252" customFormat="1" ht="11.25" customHeight="1" x14ac:dyDescent="0.2">
      <c r="C182" s="253"/>
      <c r="D182" s="254"/>
    </row>
    <row r="183" spans="3:4" s="252" customFormat="1" ht="11.25" customHeight="1" x14ac:dyDescent="0.2">
      <c r="C183" s="253"/>
      <c r="D183" s="254"/>
    </row>
    <row r="184" spans="3:4" s="252" customFormat="1" ht="11.25" customHeight="1" x14ac:dyDescent="0.2">
      <c r="C184" s="253"/>
      <c r="D184" s="254"/>
    </row>
    <row r="185" spans="3:4" s="252" customFormat="1" ht="11.25" customHeight="1" x14ac:dyDescent="0.2">
      <c r="C185" s="253"/>
      <c r="D185" s="254"/>
    </row>
    <row r="186" spans="3:4" s="252" customFormat="1" ht="11.25" customHeight="1" x14ac:dyDescent="0.2">
      <c r="C186" s="253"/>
      <c r="D186" s="254"/>
    </row>
    <row r="187" spans="3:4" s="252" customFormat="1" ht="11.25" customHeight="1" x14ac:dyDescent="0.2">
      <c r="C187" s="253"/>
      <c r="D187" s="254"/>
    </row>
    <row r="188" spans="3:4" s="252" customFormat="1" ht="11.25" customHeight="1" x14ac:dyDescent="0.2">
      <c r="C188" s="253"/>
      <c r="D188" s="254"/>
    </row>
    <row r="189" spans="3:4" s="252" customFormat="1" ht="11.25" customHeight="1" x14ac:dyDescent="0.2">
      <c r="C189" s="253"/>
      <c r="D189" s="254"/>
    </row>
    <row r="190" spans="3:4" s="252" customFormat="1" ht="11.25" customHeight="1" x14ac:dyDescent="0.2">
      <c r="C190" s="253"/>
      <c r="D190" s="254"/>
    </row>
    <row r="191" spans="3:4" s="252" customFormat="1" ht="11.25" customHeight="1" x14ac:dyDescent="0.2">
      <c r="C191" s="253"/>
      <c r="D191" s="254"/>
    </row>
    <row r="192" spans="3:4" s="252" customFormat="1" ht="11.25" customHeight="1" x14ac:dyDescent="0.2">
      <c r="C192" s="253"/>
      <c r="D192" s="254"/>
    </row>
    <row r="193" spans="3:4" s="252" customFormat="1" ht="11.25" customHeight="1" x14ac:dyDescent="0.2">
      <c r="C193" s="253"/>
      <c r="D193" s="254"/>
    </row>
    <row r="194" spans="3:4" s="252" customFormat="1" ht="11.25" customHeight="1" x14ac:dyDescent="0.2">
      <c r="C194" s="253"/>
      <c r="D194" s="254"/>
    </row>
    <row r="195" spans="3:4" s="252" customFormat="1" ht="11.25" customHeight="1" x14ac:dyDescent="0.2">
      <c r="C195" s="253"/>
      <c r="D195" s="254"/>
    </row>
    <row r="196" spans="3:4" s="252" customFormat="1" ht="11.25" customHeight="1" x14ac:dyDescent="0.2">
      <c r="C196" s="253"/>
      <c r="D196" s="254"/>
    </row>
    <row r="197" spans="3:4" s="252" customFormat="1" ht="11.25" customHeight="1" x14ac:dyDescent="0.2">
      <c r="C197" s="253"/>
      <c r="D197" s="254"/>
    </row>
    <row r="198" spans="3:4" s="252" customFormat="1" ht="11.25" customHeight="1" x14ac:dyDescent="0.2">
      <c r="C198" s="253"/>
      <c r="D198" s="254"/>
    </row>
    <row r="199" spans="3:4" s="252" customFormat="1" ht="11.25" customHeight="1" x14ac:dyDescent="0.2">
      <c r="C199" s="253"/>
      <c r="D199" s="254"/>
    </row>
    <row r="200" spans="3:4" s="252" customFormat="1" ht="11.25" customHeight="1" x14ac:dyDescent="0.2">
      <c r="C200" s="253"/>
      <c r="D200" s="254"/>
    </row>
    <row r="201" spans="3:4" s="252" customFormat="1" ht="11.25" customHeight="1" x14ac:dyDescent="0.2">
      <c r="C201" s="253"/>
      <c r="D201" s="254"/>
    </row>
    <row r="202" spans="3:4" s="252" customFormat="1" ht="11.25" customHeight="1" x14ac:dyDescent="0.2">
      <c r="C202" s="253"/>
      <c r="D202" s="254"/>
    </row>
    <row r="203" spans="3:4" s="252" customFormat="1" ht="11.25" customHeight="1" x14ac:dyDescent="0.2">
      <c r="C203" s="253"/>
      <c r="D203" s="254"/>
    </row>
    <row r="204" spans="3:4" s="252" customFormat="1" ht="11.25" customHeight="1" x14ac:dyDescent="0.2">
      <c r="C204" s="253"/>
      <c r="D204" s="254"/>
    </row>
    <row r="205" spans="3:4" s="252" customFormat="1" ht="11.25" customHeight="1" x14ac:dyDescent="0.2">
      <c r="C205" s="253"/>
      <c r="D205" s="254"/>
    </row>
    <row r="206" spans="3:4" s="252" customFormat="1" ht="11.25" customHeight="1" x14ac:dyDescent="0.2">
      <c r="C206" s="253"/>
      <c r="D206" s="254"/>
    </row>
    <row r="207" spans="3:4" s="252" customFormat="1" ht="11.25" customHeight="1" x14ac:dyDescent="0.2">
      <c r="C207" s="253"/>
      <c r="D207" s="254"/>
    </row>
    <row r="208" spans="3:4" s="252" customFormat="1" ht="11.25" customHeight="1" x14ac:dyDescent="0.2">
      <c r="C208" s="253"/>
      <c r="D208" s="254"/>
    </row>
    <row r="209" spans="3:4" s="252" customFormat="1" ht="11.25" customHeight="1" x14ac:dyDescent="0.2">
      <c r="C209" s="253"/>
      <c r="D209" s="254"/>
    </row>
    <row r="210" spans="3:4" s="252" customFormat="1" ht="11.25" customHeight="1" x14ac:dyDescent="0.2">
      <c r="C210" s="253"/>
      <c r="D210" s="254"/>
    </row>
    <row r="211" spans="3:4" s="252" customFormat="1" ht="11.25" customHeight="1" x14ac:dyDescent="0.2">
      <c r="C211" s="253"/>
      <c r="D211" s="254"/>
    </row>
    <row r="212" spans="3:4" s="252" customFormat="1" ht="11.25" customHeight="1" x14ac:dyDescent="0.2">
      <c r="C212" s="253"/>
      <c r="D212" s="254"/>
    </row>
    <row r="213" spans="3:4" s="252" customFormat="1" ht="11.25" customHeight="1" x14ac:dyDescent="0.2">
      <c r="C213" s="253"/>
      <c r="D213" s="254"/>
    </row>
    <row r="214" spans="3:4" s="252" customFormat="1" ht="11.25" customHeight="1" x14ac:dyDescent="0.2">
      <c r="C214" s="253"/>
      <c r="D214" s="254"/>
    </row>
    <row r="215" spans="3:4" s="252" customFormat="1" ht="11.25" customHeight="1" x14ac:dyDescent="0.2">
      <c r="C215" s="253"/>
      <c r="D215" s="254"/>
    </row>
    <row r="216" spans="3:4" s="252" customFormat="1" ht="11.25" customHeight="1" x14ac:dyDescent="0.2">
      <c r="C216" s="253"/>
      <c r="D216" s="254"/>
    </row>
    <row r="217" spans="3:4" s="252" customFormat="1" ht="11.25" customHeight="1" x14ac:dyDescent="0.2">
      <c r="C217" s="253"/>
      <c r="D217" s="254"/>
    </row>
    <row r="218" spans="3:4" s="252" customFormat="1" ht="11.25" customHeight="1" x14ac:dyDescent="0.2">
      <c r="C218" s="253"/>
      <c r="D218" s="254"/>
    </row>
    <row r="219" spans="3:4" s="252" customFormat="1" ht="11.25" customHeight="1" x14ac:dyDescent="0.2">
      <c r="C219" s="253"/>
      <c r="D219" s="254"/>
    </row>
    <row r="220" spans="3:4" s="252" customFormat="1" ht="11.25" x14ac:dyDescent="0.2">
      <c r="C220" s="253"/>
      <c r="D220" s="254"/>
    </row>
    <row r="221" spans="3:4" s="252" customFormat="1" ht="11.25" x14ac:dyDescent="0.2">
      <c r="C221" s="253"/>
      <c r="D221" s="254"/>
    </row>
  </sheetData>
  <sheetProtection sheet="1" objects="1" scenarios="1"/>
  <mergeCells count="29">
    <mergeCell ref="M6:M7"/>
    <mergeCell ref="A1:E1"/>
    <mergeCell ref="F1:M1"/>
    <mergeCell ref="A5:A7"/>
    <mergeCell ref="B5:B7"/>
    <mergeCell ref="C5:C7"/>
    <mergeCell ref="D5:D7"/>
    <mergeCell ref="E5:E7"/>
    <mergeCell ref="F5:F7"/>
    <mergeCell ref="G5:G7"/>
    <mergeCell ref="I5:M5"/>
    <mergeCell ref="H6:H7"/>
    <mergeCell ref="I6:I7"/>
    <mergeCell ref="J6:J7"/>
    <mergeCell ref="K6:K7"/>
    <mergeCell ref="L6:L7"/>
    <mergeCell ref="A37:B37"/>
    <mergeCell ref="B61:E61"/>
    <mergeCell ref="B41:E41"/>
    <mergeCell ref="B42:D42"/>
    <mergeCell ref="B47:F47"/>
    <mergeCell ref="B52:E52"/>
    <mergeCell ref="B53:E53"/>
    <mergeCell ref="B54:E54"/>
    <mergeCell ref="B56:E56"/>
    <mergeCell ref="B57:E57"/>
    <mergeCell ref="B58:E58"/>
    <mergeCell ref="B59:E59"/>
    <mergeCell ref="B60:E60"/>
  </mergeCells>
  <pageMargins left="0.59055118110236227" right="0.39370078740157483" top="0.78740157480314965" bottom="0.39370078740157483" header="0.51181102362204722" footer="0.51181102362204722"/>
  <pageSetup paperSize="9" scale="94" fitToHeight="0" orientation="landscape" useFirstPageNumber="1" r:id="rId1"/>
  <headerFooter alignWithMargins="0">
    <oddHeader>&amp;LKirchgemeinde&amp;R&amp;9Finanzplan</oddHeader>
  </headerFooter>
  <rowBreaks count="1" manualBreakCount="1">
    <brk id="3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N266"/>
  <sheetViews>
    <sheetView zoomScaleNormal="100" workbookViewId="0">
      <selection activeCell="F36" sqref="F36"/>
    </sheetView>
  </sheetViews>
  <sheetFormatPr baseColWidth="10" defaultColWidth="11.42578125" defaultRowHeight="14.25" x14ac:dyDescent="0.2"/>
  <cols>
    <col min="1" max="1" width="11.42578125" style="41"/>
    <col min="2" max="2" width="15.7109375" style="41" customWidth="1"/>
    <col min="3" max="3" width="11.42578125" style="42"/>
    <col min="4" max="4" width="11.42578125" style="43"/>
    <col min="5" max="5" width="11.42578125" style="41"/>
    <col min="6" max="6" width="8.7109375" style="41" customWidth="1"/>
    <col min="7" max="7" width="9.7109375" style="41" customWidth="1"/>
    <col min="8" max="8" width="14.7109375" style="41" customWidth="1"/>
    <col min="9" max="14" width="10.7109375" style="41" customWidth="1"/>
    <col min="15" max="16384" width="11.42578125" style="41"/>
  </cols>
  <sheetData>
    <row r="1" spans="1:14" s="77" customFormat="1" ht="15.75" x14ac:dyDescent="0.25">
      <c r="A1" s="444" t="str">
        <f>Leitdaten!B3</f>
        <v>Kirchgemeinde Muster</v>
      </c>
      <c r="B1" s="365"/>
      <c r="C1" s="365"/>
      <c r="D1" s="365"/>
      <c r="E1" s="365"/>
      <c r="F1" s="444" t="str">
        <f>Leitdaten!B5</f>
        <v>Finanzplan 2018 - 2022</v>
      </c>
      <c r="G1" s="444"/>
      <c r="H1" s="444"/>
      <c r="I1" s="444"/>
      <c r="J1" s="444"/>
      <c r="K1" s="444"/>
      <c r="L1" s="444"/>
      <c r="M1" s="444"/>
      <c r="N1" s="444"/>
    </row>
    <row r="2" spans="1:14" ht="13.5" customHeight="1" x14ac:dyDescent="0.2"/>
    <row r="3" spans="1:14" s="74" customFormat="1" ht="12.75" x14ac:dyDescent="0.2">
      <c r="A3" s="78" t="s">
        <v>268</v>
      </c>
      <c r="C3" s="75"/>
      <c r="D3" s="76"/>
    </row>
    <row r="4" spans="1:14" ht="13.5" customHeight="1" thickBot="1" x14ac:dyDescent="0.25">
      <c r="N4" s="338" t="s">
        <v>335</v>
      </c>
    </row>
    <row r="5" spans="1:14" s="44" customFormat="1" ht="12" thickBot="1" x14ac:dyDescent="0.25">
      <c r="A5" s="445" t="s">
        <v>91</v>
      </c>
      <c r="B5" s="445" t="s">
        <v>92</v>
      </c>
      <c r="C5" s="448" t="s">
        <v>336</v>
      </c>
      <c r="D5" s="451" t="s">
        <v>110</v>
      </c>
      <c r="E5" s="451" t="s">
        <v>111</v>
      </c>
      <c r="F5" s="451" t="s">
        <v>112</v>
      </c>
      <c r="G5" s="452" t="s">
        <v>113</v>
      </c>
      <c r="H5" s="452" t="s">
        <v>250</v>
      </c>
      <c r="I5" s="228" t="s">
        <v>17</v>
      </c>
      <c r="J5" s="455" t="s">
        <v>108</v>
      </c>
      <c r="K5" s="455"/>
      <c r="L5" s="455"/>
      <c r="M5" s="455"/>
      <c r="N5" s="455"/>
    </row>
    <row r="6" spans="1:14" s="45" customFormat="1" ht="11.25" customHeight="1" thickBot="1" x14ac:dyDescent="0.25">
      <c r="A6" s="446"/>
      <c r="B6" s="446"/>
      <c r="C6" s="449"/>
      <c r="D6" s="449"/>
      <c r="E6" s="449"/>
      <c r="F6" s="449"/>
      <c r="G6" s="453"/>
      <c r="H6" s="453"/>
      <c r="I6" s="456">
        <f>Leitdaten!$B$14</f>
        <v>2020</v>
      </c>
      <c r="J6" s="458">
        <f>Leitdaten!$B$15</f>
        <v>2021</v>
      </c>
      <c r="K6" s="458">
        <f>Leitdaten!$B$16</f>
        <v>2022</v>
      </c>
      <c r="L6" s="458">
        <f>Leitdaten!$B$17</f>
        <v>2023</v>
      </c>
      <c r="M6" s="458">
        <f>Leitdaten!$B$18</f>
        <v>2024</v>
      </c>
      <c r="N6" s="458">
        <f>Leitdaten!$B$19</f>
        <v>2025</v>
      </c>
    </row>
    <row r="7" spans="1:14" s="45" customFormat="1" ht="11.25" customHeight="1" thickBot="1" x14ac:dyDescent="0.25">
      <c r="A7" s="447"/>
      <c r="B7" s="447"/>
      <c r="C7" s="450"/>
      <c r="D7" s="450"/>
      <c r="E7" s="450"/>
      <c r="F7" s="450"/>
      <c r="G7" s="454"/>
      <c r="H7" s="454"/>
      <c r="I7" s="457"/>
      <c r="J7" s="459"/>
      <c r="K7" s="459"/>
      <c r="L7" s="459"/>
      <c r="M7" s="459"/>
      <c r="N7" s="459"/>
    </row>
    <row r="8" spans="1:14" s="45" customFormat="1" ht="11.25" x14ac:dyDescent="0.2">
      <c r="C8" s="46"/>
      <c r="D8" s="47"/>
      <c r="I8" s="46"/>
      <c r="J8" s="46"/>
      <c r="K8" s="46"/>
      <c r="L8" s="46"/>
      <c r="M8" s="46"/>
      <c r="N8" s="46"/>
    </row>
    <row r="9" spans="1:14" s="45" customFormat="1" ht="11.25" x14ac:dyDescent="0.2">
      <c r="A9" s="86" t="s">
        <v>120</v>
      </c>
      <c r="B9" s="49" t="s">
        <v>66</v>
      </c>
      <c r="C9" s="50"/>
      <c r="D9" s="51"/>
      <c r="E9" s="52"/>
      <c r="F9" s="53"/>
      <c r="G9" s="289" t="s">
        <v>93</v>
      </c>
      <c r="H9" s="290">
        <v>0</v>
      </c>
      <c r="I9" s="54"/>
      <c r="J9" s="54"/>
      <c r="K9" s="54"/>
      <c r="L9" s="54"/>
      <c r="M9" s="54"/>
      <c r="N9" s="54"/>
    </row>
    <row r="10" spans="1:14" s="45" customFormat="1" ht="3" customHeight="1" x14ac:dyDescent="0.2">
      <c r="A10" s="48"/>
      <c r="B10" s="49"/>
      <c r="C10" s="50"/>
      <c r="D10" s="51"/>
      <c r="E10" s="49"/>
      <c r="F10" s="55"/>
      <c r="G10" s="289"/>
      <c r="H10" s="290"/>
      <c r="I10" s="56"/>
      <c r="J10" s="56"/>
      <c r="K10" s="56"/>
      <c r="L10" s="56"/>
      <c r="M10" s="56"/>
      <c r="N10" s="56"/>
    </row>
    <row r="11" spans="1:14" s="45" customFormat="1" ht="11.25" x14ac:dyDescent="0.2">
      <c r="A11" s="86" t="s">
        <v>121</v>
      </c>
      <c r="B11" s="49" t="s">
        <v>67</v>
      </c>
      <c r="C11" s="50"/>
      <c r="D11" s="51"/>
      <c r="E11" s="49"/>
      <c r="F11" s="55"/>
      <c r="G11" s="289" t="s">
        <v>93</v>
      </c>
      <c r="H11" s="290">
        <v>0</v>
      </c>
      <c r="I11" s="56"/>
      <c r="J11" s="56"/>
      <c r="K11" s="56"/>
      <c r="L11" s="56"/>
      <c r="M11" s="56"/>
      <c r="N11" s="56"/>
    </row>
    <row r="12" spans="1:14" s="45" customFormat="1" ht="3" customHeight="1" x14ac:dyDescent="0.2">
      <c r="A12" s="48"/>
      <c r="B12" s="49"/>
      <c r="C12" s="50"/>
      <c r="D12" s="51"/>
      <c r="E12" s="49"/>
      <c r="F12" s="55"/>
      <c r="G12" s="289"/>
      <c r="H12" s="290"/>
      <c r="I12" s="56"/>
      <c r="J12" s="56"/>
      <c r="K12" s="56"/>
      <c r="L12" s="56"/>
      <c r="M12" s="56"/>
      <c r="N12" s="56"/>
    </row>
    <row r="13" spans="1:14" s="45" customFormat="1" ht="11.25" x14ac:dyDescent="0.2">
      <c r="A13" s="86" t="s">
        <v>122</v>
      </c>
      <c r="B13" s="49" t="s">
        <v>68</v>
      </c>
      <c r="C13" s="50"/>
      <c r="D13" s="51"/>
      <c r="E13" s="49"/>
      <c r="F13" s="55"/>
      <c r="G13" s="289" t="s">
        <v>93</v>
      </c>
      <c r="H13" s="290">
        <v>0</v>
      </c>
      <c r="I13" s="56"/>
      <c r="J13" s="56"/>
      <c r="K13" s="56"/>
      <c r="L13" s="56"/>
      <c r="M13" s="56"/>
      <c r="N13" s="56"/>
    </row>
    <row r="14" spans="1:14" s="45" customFormat="1" ht="3" customHeight="1" x14ac:dyDescent="0.2">
      <c r="A14" s="48"/>
      <c r="B14" s="49"/>
      <c r="C14" s="50"/>
      <c r="D14" s="51"/>
      <c r="E14" s="49"/>
      <c r="F14" s="55"/>
      <c r="G14" s="289"/>
      <c r="H14" s="290"/>
      <c r="I14" s="56"/>
      <c r="J14" s="56"/>
      <c r="K14" s="56"/>
      <c r="L14" s="56"/>
      <c r="M14" s="56"/>
      <c r="N14" s="56"/>
    </row>
    <row r="15" spans="1:14" s="45" customFormat="1" ht="11.25" x14ac:dyDescent="0.2">
      <c r="A15" s="86" t="s">
        <v>123</v>
      </c>
      <c r="B15" s="49" t="s">
        <v>69</v>
      </c>
      <c r="C15" s="50"/>
      <c r="D15" s="51"/>
      <c r="E15" s="49"/>
      <c r="F15" s="55"/>
      <c r="G15" s="289" t="s">
        <v>93</v>
      </c>
      <c r="H15" s="290">
        <v>0</v>
      </c>
      <c r="I15" s="56"/>
      <c r="J15" s="56"/>
      <c r="K15" s="56"/>
      <c r="L15" s="56"/>
      <c r="M15" s="56"/>
      <c r="N15" s="56"/>
    </row>
    <row r="16" spans="1:14" s="45" customFormat="1" ht="3" customHeight="1" x14ac:dyDescent="0.2">
      <c r="A16" s="48"/>
      <c r="B16" s="49"/>
      <c r="C16" s="50"/>
      <c r="D16" s="51"/>
      <c r="E16" s="49"/>
      <c r="F16" s="55"/>
      <c r="G16" s="289"/>
      <c r="H16" s="290"/>
      <c r="I16" s="56"/>
      <c r="J16" s="56"/>
      <c r="K16" s="56"/>
      <c r="L16" s="56"/>
      <c r="M16" s="56"/>
      <c r="N16" s="56"/>
    </row>
    <row r="17" spans="1:14" s="45" customFormat="1" ht="11.25" x14ac:dyDescent="0.2">
      <c r="A17" s="86" t="s">
        <v>124</v>
      </c>
      <c r="B17" s="49" t="s">
        <v>70</v>
      </c>
      <c r="C17" s="50"/>
      <c r="D17" s="51"/>
      <c r="E17" s="49"/>
      <c r="F17" s="55"/>
      <c r="G17" s="289" t="s">
        <v>93</v>
      </c>
      <c r="H17" s="290">
        <v>0</v>
      </c>
      <c r="I17" s="56"/>
      <c r="J17" s="56"/>
      <c r="K17" s="56"/>
      <c r="L17" s="56"/>
      <c r="M17" s="56"/>
      <c r="N17" s="56"/>
    </row>
    <row r="18" spans="1:14" s="45" customFormat="1" ht="3" customHeight="1" x14ac:dyDescent="0.2">
      <c r="A18" s="48"/>
      <c r="B18" s="49"/>
      <c r="C18" s="50"/>
      <c r="D18" s="51"/>
      <c r="E18" s="49"/>
      <c r="F18" s="55"/>
      <c r="G18" s="289"/>
      <c r="H18" s="290"/>
      <c r="I18" s="56"/>
      <c r="J18" s="56"/>
      <c r="K18" s="56"/>
      <c r="L18" s="56"/>
      <c r="M18" s="56"/>
      <c r="N18" s="56"/>
    </row>
    <row r="19" spans="1:14" s="45" customFormat="1" ht="11.25" x14ac:dyDescent="0.2">
      <c r="A19" s="86" t="s">
        <v>125</v>
      </c>
      <c r="B19" s="49" t="s">
        <v>71</v>
      </c>
      <c r="C19" s="50"/>
      <c r="D19" s="51"/>
      <c r="E19" s="49"/>
      <c r="F19" s="55"/>
      <c r="G19" s="289" t="s">
        <v>93</v>
      </c>
      <c r="H19" s="290">
        <v>0</v>
      </c>
      <c r="I19" s="56"/>
      <c r="J19" s="56"/>
      <c r="K19" s="56"/>
      <c r="L19" s="56"/>
      <c r="M19" s="56"/>
      <c r="N19" s="56"/>
    </row>
    <row r="20" spans="1:14" s="45" customFormat="1" ht="3" customHeight="1" x14ac:dyDescent="0.2">
      <c r="A20" s="48"/>
      <c r="B20" s="49"/>
      <c r="C20" s="50"/>
      <c r="D20" s="51"/>
      <c r="E20" s="49"/>
      <c r="F20" s="55"/>
      <c r="G20" s="289"/>
      <c r="H20" s="290"/>
      <c r="I20" s="56"/>
      <c r="J20" s="56"/>
      <c r="K20" s="56"/>
      <c r="L20" s="56"/>
      <c r="M20" s="56"/>
      <c r="N20" s="56"/>
    </row>
    <row r="21" spans="1:14" s="45" customFormat="1" ht="11.25" x14ac:dyDescent="0.2">
      <c r="A21" s="86" t="s">
        <v>126</v>
      </c>
      <c r="B21" s="49" t="s">
        <v>72</v>
      </c>
      <c r="C21" s="50"/>
      <c r="D21" s="51"/>
      <c r="E21" s="49"/>
      <c r="F21" s="55"/>
      <c r="G21" s="289" t="s">
        <v>93</v>
      </c>
      <c r="H21" s="290">
        <v>0</v>
      </c>
      <c r="I21" s="56"/>
      <c r="J21" s="56"/>
      <c r="K21" s="56"/>
      <c r="L21" s="56"/>
      <c r="M21" s="56"/>
      <c r="N21" s="56"/>
    </row>
    <row r="22" spans="1:14" s="45" customFormat="1" ht="3" customHeight="1" x14ac:dyDescent="0.2">
      <c r="A22" s="48"/>
      <c r="B22" s="49"/>
      <c r="C22" s="50"/>
      <c r="D22" s="51"/>
      <c r="E22" s="49"/>
      <c r="F22" s="55"/>
      <c r="G22" s="289"/>
      <c r="H22" s="290"/>
      <c r="I22" s="56"/>
      <c r="J22" s="56"/>
      <c r="K22" s="56"/>
      <c r="L22" s="56"/>
      <c r="M22" s="56"/>
      <c r="N22" s="56"/>
    </row>
    <row r="23" spans="1:14" s="45" customFormat="1" ht="11.25" x14ac:dyDescent="0.2">
      <c r="A23" s="86" t="s">
        <v>127</v>
      </c>
      <c r="B23" s="49" t="s">
        <v>73</v>
      </c>
      <c r="C23" s="50"/>
      <c r="D23" s="51"/>
      <c r="E23" s="49"/>
      <c r="F23" s="55"/>
      <c r="G23" s="289" t="s">
        <v>93</v>
      </c>
      <c r="H23" s="290">
        <v>0</v>
      </c>
      <c r="I23" s="56"/>
      <c r="J23" s="56"/>
      <c r="K23" s="56"/>
      <c r="L23" s="56"/>
      <c r="M23" s="56"/>
      <c r="N23" s="56"/>
    </row>
    <row r="24" spans="1:14" s="45" customFormat="1" ht="3" customHeight="1" x14ac:dyDescent="0.2">
      <c r="A24" s="48"/>
      <c r="B24" s="49"/>
      <c r="C24" s="50"/>
      <c r="D24" s="51"/>
      <c r="E24" s="49"/>
      <c r="F24" s="55"/>
      <c r="G24" s="289"/>
      <c r="H24" s="290"/>
      <c r="I24" s="56"/>
      <c r="J24" s="56"/>
      <c r="K24" s="56"/>
      <c r="L24" s="56"/>
      <c r="M24" s="56"/>
      <c r="N24" s="56"/>
    </row>
    <row r="25" spans="1:14" s="45" customFormat="1" ht="11.25" x14ac:dyDescent="0.2">
      <c r="A25" s="86" t="s">
        <v>128</v>
      </c>
      <c r="B25" s="49" t="s">
        <v>74</v>
      </c>
      <c r="C25" s="50"/>
      <c r="D25" s="51"/>
      <c r="E25" s="49"/>
      <c r="F25" s="55"/>
      <c r="G25" s="289" t="s">
        <v>93</v>
      </c>
      <c r="H25" s="290">
        <v>0</v>
      </c>
      <c r="I25" s="56"/>
      <c r="J25" s="56"/>
      <c r="K25" s="56"/>
      <c r="L25" s="56"/>
      <c r="M25" s="56"/>
      <c r="N25" s="56"/>
    </row>
    <row r="26" spans="1:14" s="45" customFormat="1" ht="3" customHeight="1" x14ac:dyDescent="0.2">
      <c r="A26" s="48"/>
      <c r="B26" s="49"/>
      <c r="C26" s="50"/>
      <c r="D26" s="51"/>
      <c r="E26" s="49"/>
      <c r="F26" s="55"/>
      <c r="G26" s="289"/>
      <c r="H26" s="290"/>
      <c r="I26" s="56"/>
      <c r="J26" s="56"/>
      <c r="K26" s="56"/>
      <c r="L26" s="56"/>
      <c r="M26" s="56"/>
      <c r="N26" s="56"/>
    </row>
    <row r="27" spans="1:14" s="45" customFormat="1" ht="11.25" x14ac:dyDescent="0.2">
      <c r="A27" s="86" t="s">
        <v>129</v>
      </c>
      <c r="B27" s="49" t="s">
        <v>75</v>
      </c>
      <c r="C27" s="50"/>
      <c r="D27" s="51"/>
      <c r="E27" s="49"/>
      <c r="F27" s="55"/>
      <c r="G27" s="289" t="s">
        <v>93</v>
      </c>
      <c r="H27" s="290">
        <v>0</v>
      </c>
      <c r="I27" s="56"/>
      <c r="J27" s="56"/>
      <c r="K27" s="56"/>
      <c r="L27" s="56"/>
      <c r="M27" s="56"/>
      <c r="N27" s="56"/>
    </row>
    <row r="28" spans="1:14" s="45" customFormat="1" ht="3" customHeight="1" x14ac:dyDescent="0.2">
      <c r="A28" s="48"/>
      <c r="B28" s="49"/>
      <c r="C28" s="50"/>
      <c r="D28" s="51"/>
      <c r="E28" s="49"/>
      <c r="F28" s="55"/>
      <c r="G28" s="289"/>
      <c r="H28" s="290"/>
      <c r="I28" s="56"/>
      <c r="J28" s="56"/>
      <c r="K28" s="56"/>
      <c r="L28" s="56"/>
      <c r="M28" s="56"/>
      <c r="N28" s="56"/>
    </row>
    <row r="29" spans="1:14" s="45" customFormat="1" ht="11.25" x14ac:dyDescent="0.2">
      <c r="A29" s="86" t="s">
        <v>130</v>
      </c>
      <c r="B29" s="49" t="s">
        <v>76</v>
      </c>
      <c r="C29" s="50"/>
      <c r="D29" s="51"/>
      <c r="E29" s="49"/>
      <c r="F29" s="55"/>
      <c r="G29" s="289" t="s">
        <v>93</v>
      </c>
      <c r="H29" s="290">
        <v>0</v>
      </c>
      <c r="I29" s="56"/>
      <c r="J29" s="56"/>
      <c r="K29" s="56"/>
      <c r="L29" s="56"/>
      <c r="M29" s="56"/>
      <c r="N29" s="56"/>
    </row>
    <row r="30" spans="1:14" s="45" customFormat="1" ht="3" customHeight="1" x14ac:dyDescent="0.2">
      <c r="A30" s="48"/>
      <c r="B30" s="49"/>
      <c r="C30" s="50"/>
      <c r="D30" s="51"/>
      <c r="E30" s="49"/>
      <c r="F30" s="55"/>
      <c r="G30" s="289"/>
      <c r="H30" s="290"/>
      <c r="I30" s="56"/>
      <c r="J30" s="56"/>
      <c r="K30" s="56"/>
      <c r="L30" s="56"/>
      <c r="M30" s="56"/>
      <c r="N30" s="56"/>
    </row>
    <row r="31" spans="1:14" s="45" customFormat="1" ht="11.25" x14ac:dyDescent="0.2">
      <c r="A31" s="86" t="s">
        <v>131</v>
      </c>
      <c r="B31" s="49" t="s">
        <v>77</v>
      </c>
      <c r="C31" s="50"/>
      <c r="D31" s="51"/>
      <c r="E31" s="49"/>
      <c r="F31" s="55"/>
      <c r="G31" s="289" t="s">
        <v>93</v>
      </c>
      <c r="H31" s="290">
        <v>0</v>
      </c>
      <c r="I31" s="56"/>
      <c r="J31" s="56"/>
      <c r="K31" s="56"/>
      <c r="L31" s="56"/>
      <c r="M31" s="56"/>
      <c r="N31" s="56"/>
    </row>
    <row r="32" spans="1:14" s="45" customFormat="1" ht="3" customHeight="1" x14ac:dyDescent="0.2">
      <c r="A32" s="48"/>
      <c r="B32" s="49"/>
      <c r="C32" s="50"/>
      <c r="D32" s="51"/>
      <c r="E32" s="49"/>
      <c r="F32" s="55"/>
      <c r="G32" s="289"/>
      <c r="H32" s="290"/>
      <c r="I32" s="56"/>
      <c r="J32" s="56"/>
      <c r="K32" s="56"/>
      <c r="L32" s="56"/>
      <c r="M32" s="56"/>
      <c r="N32" s="56"/>
    </row>
    <row r="33" spans="1:14" s="45" customFormat="1" ht="11.25" x14ac:dyDescent="0.2">
      <c r="A33" s="86" t="s">
        <v>132</v>
      </c>
      <c r="B33" s="49" t="s">
        <v>78</v>
      </c>
      <c r="C33" s="50"/>
      <c r="D33" s="51"/>
      <c r="E33" s="49"/>
      <c r="F33" s="55"/>
      <c r="G33" s="289" t="s">
        <v>93</v>
      </c>
      <c r="H33" s="290">
        <v>0</v>
      </c>
      <c r="I33" s="56"/>
      <c r="J33" s="56"/>
      <c r="K33" s="56"/>
      <c r="L33" s="56"/>
      <c r="M33" s="56"/>
      <c r="N33" s="56"/>
    </row>
    <row r="34" spans="1:14" s="45" customFormat="1" ht="3" customHeight="1" x14ac:dyDescent="0.2">
      <c r="A34" s="48"/>
      <c r="B34" s="49"/>
      <c r="C34" s="50"/>
      <c r="D34" s="51"/>
      <c r="E34" s="49"/>
      <c r="F34" s="55"/>
      <c r="G34" s="289"/>
      <c r="H34" s="290"/>
      <c r="I34" s="56"/>
      <c r="J34" s="56"/>
      <c r="K34" s="56"/>
      <c r="L34" s="56"/>
      <c r="M34" s="56"/>
      <c r="N34" s="56"/>
    </row>
    <row r="35" spans="1:14" s="45" customFormat="1" ht="11.25" x14ac:dyDescent="0.2">
      <c r="A35" s="86" t="s">
        <v>133</v>
      </c>
      <c r="B35" s="49" t="s">
        <v>79</v>
      </c>
      <c r="C35" s="50"/>
      <c r="D35" s="51"/>
      <c r="E35" s="49"/>
      <c r="F35" s="55"/>
      <c r="G35" s="289" t="s">
        <v>93</v>
      </c>
      <c r="H35" s="290">
        <v>0</v>
      </c>
      <c r="I35" s="56"/>
      <c r="J35" s="56"/>
      <c r="K35" s="56"/>
      <c r="L35" s="56"/>
      <c r="M35" s="56"/>
      <c r="N35" s="56"/>
    </row>
    <row r="36" spans="1:14" s="45" customFormat="1" ht="3" customHeight="1" x14ac:dyDescent="0.2">
      <c r="A36" s="48"/>
      <c r="B36" s="49"/>
      <c r="C36" s="50"/>
      <c r="D36" s="51"/>
      <c r="E36" s="49"/>
      <c r="F36" s="55"/>
      <c r="G36" s="289"/>
      <c r="H36" s="290"/>
      <c r="I36" s="56"/>
      <c r="J36" s="56"/>
      <c r="K36" s="56"/>
      <c r="L36" s="56"/>
      <c r="M36" s="56"/>
      <c r="N36" s="56"/>
    </row>
    <row r="37" spans="1:14" s="45" customFormat="1" ht="11.25" x14ac:dyDescent="0.2">
      <c r="A37" s="86" t="s">
        <v>134</v>
      </c>
      <c r="B37" s="49" t="s">
        <v>80</v>
      </c>
      <c r="C37" s="50"/>
      <c r="D37" s="51"/>
      <c r="E37" s="49"/>
      <c r="F37" s="55"/>
      <c r="G37" s="289" t="s">
        <v>93</v>
      </c>
      <c r="H37" s="290">
        <v>0</v>
      </c>
      <c r="I37" s="56"/>
      <c r="J37" s="56"/>
      <c r="K37" s="56"/>
      <c r="L37" s="56"/>
      <c r="M37" s="56"/>
      <c r="N37" s="56"/>
    </row>
    <row r="38" spans="1:14" s="45" customFormat="1" ht="3" customHeight="1" x14ac:dyDescent="0.2">
      <c r="A38" s="48"/>
      <c r="B38" s="49"/>
      <c r="C38" s="50"/>
      <c r="D38" s="51"/>
      <c r="E38" s="49"/>
      <c r="F38" s="55"/>
      <c r="G38" s="289"/>
      <c r="H38" s="290"/>
      <c r="I38" s="56"/>
      <c r="J38" s="56"/>
      <c r="K38" s="56"/>
      <c r="L38" s="56"/>
      <c r="M38" s="56"/>
      <c r="N38" s="56"/>
    </row>
    <row r="39" spans="1:14" s="45" customFormat="1" ht="11.25" x14ac:dyDescent="0.2">
      <c r="A39" s="86" t="s">
        <v>135</v>
      </c>
      <c r="B39" s="49" t="s">
        <v>81</v>
      </c>
      <c r="C39" s="50"/>
      <c r="D39" s="51"/>
      <c r="E39" s="49"/>
      <c r="F39" s="55"/>
      <c r="G39" s="289" t="s">
        <v>93</v>
      </c>
      <c r="H39" s="290">
        <v>0</v>
      </c>
      <c r="I39" s="56"/>
      <c r="J39" s="56"/>
      <c r="K39" s="56"/>
      <c r="L39" s="56"/>
      <c r="M39" s="56"/>
      <c r="N39" s="56"/>
    </row>
    <row r="40" spans="1:14" s="45" customFormat="1" ht="3" customHeight="1" x14ac:dyDescent="0.2">
      <c r="A40" s="48"/>
      <c r="B40" s="49"/>
      <c r="C40" s="50"/>
      <c r="D40" s="51"/>
      <c r="E40" s="49"/>
      <c r="F40" s="55"/>
      <c r="G40" s="289"/>
      <c r="H40" s="290"/>
      <c r="I40" s="56"/>
      <c r="J40" s="56"/>
      <c r="K40" s="56"/>
      <c r="L40" s="56"/>
      <c r="M40" s="56"/>
      <c r="N40" s="56"/>
    </row>
    <row r="41" spans="1:14" s="45" customFormat="1" ht="11.25" x14ac:dyDescent="0.2">
      <c r="A41" s="86" t="s">
        <v>136</v>
      </c>
      <c r="B41" s="49" t="s">
        <v>82</v>
      </c>
      <c r="C41" s="50"/>
      <c r="D41" s="51"/>
      <c r="E41" s="49"/>
      <c r="F41" s="55"/>
      <c r="G41" s="289" t="s">
        <v>93</v>
      </c>
      <c r="H41" s="290">
        <v>0</v>
      </c>
      <c r="I41" s="56"/>
      <c r="J41" s="56"/>
      <c r="K41" s="56"/>
      <c r="L41" s="56"/>
      <c r="M41" s="56"/>
      <c r="N41" s="56"/>
    </row>
    <row r="42" spans="1:14" s="45" customFormat="1" ht="3" customHeight="1" x14ac:dyDescent="0.2">
      <c r="A42" s="48"/>
      <c r="B42" s="49"/>
      <c r="C42" s="50"/>
      <c r="D42" s="51"/>
      <c r="E42" s="49"/>
      <c r="F42" s="55"/>
      <c r="G42" s="289"/>
      <c r="H42" s="290"/>
      <c r="I42" s="56"/>
      <c r="J42" s="56"/>
      <c r="K42" s="56"/>
      <c r="L42" s="56"/>
      <c r="M42" s="56"/>
      <c r="N42" s="56"/>
    </row>
    <row r="43" spans="1:14" s="45" customFormat="1" ht="11.25" x14ac:dyDescent="0.2">
      <c r="A43" s="86" t="s">
        <v>137</v>
      </c>
      <c r="B43" s="49" t="s">
        <v>83</v>
      </c>
      <c r="C43" s="50"/>
      <c r="D43" s="51"/>
      <c r="E43" s="49"/>
      <c r="F43" s="55"/>
      <c r="G43" s="289" t="s">
        <v>93</v>
      </c>
      <c r="H43" s="290">
        <v>0</v>
      </c>
      <c r="I43" s="56"/>
      <c r="J43" s="56"/>
      <c r="K43" s="56"/>
      <c r="L43" s="56"/>
      <c r="M43" s="56"/>
      <c r="N43" s="56"/>
    </row>
    <row r="44" spans="1:14" s="45" customFormat="1" ht="3" customHeight="1" x14ac:dyDescent="0.2">
      <c r="A44" s="48"/>
      <c r="B44" s="49"/>
      <c r="C44" s="50"/>
      <c r="D44" s="51"/>
      <c r="E44" s="49"/>
      <c r="F44" s="55"/>
      <c r="G44" s="289"/>
      <c r="H44" s="290"/>
      <c r="I44" s="56"/>
      <c r="J44" s="56"/>
      <c r="K44" s="56"/>
      <c r="L44" s="56"/>
      <c r="M44" s="56"/>
      <c r="N44" s="56"/>
    </row>
    <row r="45" spans="1:14" s="63" customFormat="1" ht="11.25" x14ac:dyDescent="0.2">
      <c r="A45" s="86" t="s">
        <v>138</v>
      </c>
      <c r="B45" s="57" t="s">
        <v>84</v>
      </c>
      <c r="C45" s="58"/>
      <c r="D45" s="59"/>
      <c r="E45" s="60"/>
      <c r="F45" s="61"/>
      <c r="G45" s="289" t="s">
        <v>93</v>
      </c>
      <c r="H45" s="290">
        <v>0</v>
      </c>
      <c r="I45" s="62"/>
      <c r="J45" s="62"/>
      <c r="K45" s="62"/>
      <c r="L45" s="62"/>
      <c r="M45" s="62"/>
      <c r="N45" s="62"/>
    </row>
    <row r="46" spans="1:14" s="45" customFormat="1" ht="3" customHeight="1" x14ac:dyDescent="0.2">
      <c r="A46" s="48"/>
      <c r="B46" s="49"/>
      <c r="C46" s="50"/>
      <c r="D46" s="51"/>
      <c r="E46" s="49"/>
      <c r="F46" s="55"/>
      <c r="G46" s="289"/>
      <c r="H46" s="290"/>
      <c r="I46" s="56"/>
      <c r="J46" s="56"/>
      <c r="K46" s="56"/>
      <c r="L46" s="56"/>
      <c r="M46" s="56"/>
      <c r="N46" s="56"/>
    </row>
    <row r="47" spans="1:14" s="63" customFormat="1" ht="11.25" x14ac:dyDescent="0.2">
      <c r="A47" s="86" t="s">
        <v>279</v>
      </c>
      <c r="B47" s="49" t="s">
        <v>85</v>
      </c>
      <c r="C47" s="291"/>
      <c r="D47" s="292"/>
      <c r="E47" s="57"/>
      <c r="F47" s="293"/>
      <c r="G47" s="294" t="s">
        <v>93</v>
      </c>
      <c r="H47" s="295">
        <v>0</v>
      </c>
      <c r="I47" s="296"/>
      <c r="J47" s="296"/>
      <c r="K47" s="296"/>
      <c r="L47" s="296"/>
      <c r="M47" s="296"/>
      <c r="N47" s="296"/>
    </row>
    <row r="48" spans="1:14" s="304" customFormat="1" ht="3" customHeight="1" x14ac:dyDescent="0.2">
      <c r="A48" s="48"/>
      <c r="B48" s="49"/>
      <c r="C48" s="297"/>
      <c r="D48" s="298"/>
      <c r="E48" s="299"/>
      <c r="F48" s="300"/>
      <c r="G48" s="301"/>
      <c r="H48" s="302"/>
      <c r="I48" s="303"/>
      <c r="J48" s="303"/>
      <c r="K48" s="303"/>
      <c r="L48" s="303"/>
      <c r="M48" s="303"/>
      <c r="N48" s="303"/>
    </row>
    <row r="49" spans="1:14" s="304" customFormat="1" ht="11.25" x14ac:dyDescent="0.2">
      <c r="A49" s="86" t="s">
        <v>280</v>
      </c>
      <c r="B49" s="49" t="s">
        <v>86</v>
      </c>
      <c r="C49" s="297"/>
      <c r="D49" s="298"/>
      <c r="E49" s="299"/>
      <c r="F49" s="300"/>
      <c r="G49" s="301" t="s">
        <v>93</v>
      </c>
      <c r="H49" s="302">
        <v>0</v>
      </c>
      <c r="I49" s="303"/>
      <c r="J49" s="303"/>
      <c r="K49" s="303"/>
      <c r="L49" s="303"/>
      <c r="M49" s="303"/>
      <c r="N49" s="303"/>
    </row>
    <row r="50" spans="1:14" s="304" customFormat="1" ht="3" customHeight="1" x14ac:dyDescent="0.2">
      <c r="A50" s="48"/>
      <c r="B50" s="49"/>
      <c r="C50" s="297"/>
      <c r="D50" s="298"/>
      <c r="E50" s="299"/>
      <c r="F50" s="300"/>
      <c r="G50" s="301"/>
      <c r="H50" s="302"/>
      <c r="I50" s="303"/>
      <c r="J50" s="303"/>
      <c r="K50" s="303"/>
      <c r="L50" s="303"/>
      <c r="M50" s="303"/>
      <c r="N50" s="303"/>
    </row>
    <row r="51" spans="1:14" s="304" customFormat="1" ht="11.25" x14ac:dyDescent="0.2">
      <c r="A51" s="86" t="s">
        <v>281</v>
      </c>
      <c r="B51" s="49" t="s">
        <v>87</v>
      </c>
      <c r="C51" s="297"/>
      <c r="D51" s="298"/>
      <c r="E51" s="299"/>
      <c r="F51" s="300"/>
      <c r="G51" s="301" t="s">
        <v>93</v>
      </c>
      <c r="H51" s="302">
        <v>0</v>
      </c>
      <c r="I51" s="303"/>
      <c r="J51" s="303"/>
      <c r="K51" s="303"/>
      <c r="L51" s="303"/>
      <c r="M51" s="303"/>
      <c r="N51" s="303"/>
    </row>
    <row r="52" spans="1:14" s="304" customFormat="1" ht="3" customHeight="1" x14ac:dyDescent="0.2">
      <c r="A52" s="48"/>
      <c r="B52" s="49"/>
      <c r="C52" s="297"/>
      <c r="D52" s="298"/>
      <c r="E52" s="299"/>
      <c r="F52" s="300"/>
      <c r="G52" s="301"/>
      <c r="H52" s="302"/>
      <c r="I52" s="303"/>
      <c r="J52" s="303"/>
      <c r="K52" s="303"/>
      <c r="L52" s="303"/>
      <c r="M52" s="303"/>
      <c r="N52" s="303"/>
    </row>
    <row r="53" spans="1:14" s="304" customFormat="1" ht="11.25" x14ac:dyDescent="0.2">
      <c r="A53" s="86" t="s">
        <v>282</v>
      </c>
      <c r="B53" s="49" t="s">
        <v>88</v>
      </c>
      <c r="C53" s="297"/>
      <c r="D53" s="298"/>
      <c r="E53" s="299"/>
      <c r="F53" s="300"/>
      <c r="G53" s="301" t="s">
        <v>93</v>
      </c>
      <c r="H53" s="302">
        <v>0</v>
      </c>
      <c r="I53" s="303"/>
      <c r="J53" s="303"/>
      <c r="K53" s="303"/>
      <c r="L53" s="303"/>
      <c r="M53" s="303"/>
      <c r="N53" s="303"/>
    </row>
    <row r="54" spans="1:14" s="304" customFormat="1" ht="3" customHeight="1" x14ac:dyDescent="0.2">
      <c r="A54" s="48"/>
      <c r="B54" s="49"/>
      <c r="C54" s="297"/>
      <c r="D54" s="298"/>
      <c r="E54" s="299"/>
      <c r="F54" s="300"/>
      <c r="G54" s="301"/>
      <c r="H54" s="302"/>
      <c r="I54" s="303"/>
      <c r="J54" s="303"/>
      <c r="K54" s="303"/>
      <c r="L54" s="303"/>
      <c r="M54" s="303"/>
      <c r="N54" s="303"/>
    </row>
    <row r="55" spans="1:14" s="304" customFormat="1" ht="11.25" x14ac:dyDescent="0.2">
      <c r="A55" s="86" t="s">
        <v>283</v>
      </c>
      <c r="B55" s="49" t="s">
        <v>89</v>
      </c>
      <c r="C55" s="297"/>
      <c r="D55" s="298"/>
      <c r="E55" s="299"/>
      <c r="F55" s="300"/>
      <c r="G55" s="301" t="s">
        <v>93</v>
      </c>
      <c r="H55" s="302">
        <v>0</v>
      </c>
      <c r="I55" s="303"/>
      <c r="J55" s="303"/>
      <c r="K55" s="303"/>
      <c r="L55" s="303"/>
      <c r="M55" s="303"/>
      <c r="N55" s="303"/>
    </row>
    <row r="56" spans="1:14" s="304" customFormat="1" ht="3" customHeight="1" x14ac:dyDescent="0.2">
      <c r="A56" s="48"/>
      <c r="B56" s="49"/>
      <c r="C56" s="297"/>
      <c r="D56" s="298"/>
      <c r="E56" s="299"/>
      <c r="F56" s="300"/>
      <c r="G56" s="301"/>
      <c r="H56" s="302"/>
      <c r="I56" s="303"/>
      <c r="J56" s="303"/>
      <c r="K56" s="303"/>
      <c r="L56" s="303"/>
      <c r="M56" s="303"/>
      <c r="N56" s="303"/>
    </row>
    <row r="57" spans="1:14" s="304" customFormat="1" ht="11.25" x14ac:dyDescent="0.2">
      <c r="A57" s="86" t="s">
        <v>284</v>
      </c>
      <c r="B57" s="49" t="s">
        <v>90</v>
      </c>
      <c r="C57" s="305"/>
      <c r="D57" s="298"/>
      <c r="E57" s="299"/>
      <c r="F57" s="300"/>
      <c r="G57" s="301" t="s">
        <v>93</v>
      </c>
      <c r="H57" s="302">
        <v>0</v>
      </c>
      <c r="I57" s="306"/>
      <c r="J57" s="306"/>
      <c r="K57" s="306"/>
      <c r="L57" s="306"/>
      <c r="M57" s="306"/>
      <c r="N57" s="306"/>
    </row>
    <row r="58" spans="1:14" s="45" customFormat="1" ht="5.0999999999999996" customHeight="1" x14ac:dyDescent="0.2">
      <c r="C58" s="46"/>
      <c r="D58" s="47"/>
      <c r="I58" s="65"/>
      <c r="J58" s="65"/>
      <c r="K58" s="65"/>
      <c r="L58" s="65"/>
      <c r="M58" s="65"/>
      <c r="N58" s="65"/>
    </row>
    <row r="59" spans="1:14" s="63" customFormat="1" ht="24" customHeight="1" x14ac:dyDescent="0.2">
      <c r="A59" s="460" t="s">
        <v>285</v>
      </c>
      <c r="B59" s="414"/>
      <c r="C59" s="310">
        <f>SUM(C9:C57)</f>
        <v>0</v>
      </c>
      <c r="D59" s="311"/>
      <c r="I59" s="80">
        <f t="shared" ref="I59:N59" si="0">SUM(I9:I57)</f>
        <v>0</v>
      </c>
      <c r="J59" s="80">
        <f t="shared" si="0"/>
        <v>0</v>
      </c>
      <c r="K59" s="80">
        <f t="shared" si="0"/>
        <v>0</v>
      </c>
      <c r="L59" s="80">
        <f t="shared" si="0"/>
        <v>0</v>
      </c>
      <c r="M59" s="80">
        <f t="shared" si="0"/>
        <v>0</v>
      </c>
      <c r="N59" s="80">
        <f t="shared" si="0"/>
        <v>0</v>
      </c>
    </row>
    <row r="60" spans="1:14" s="45" customFormat="1" ht="11.25" x14ac:dyDescent="0.2">
      <c r="C60" s="46"/>
      <c r="D60" s="47"/>
      <c r="I60" s="65"/>
      <c r="J60" s="65"/>
      <c r="K60" s="65"/>
      <c r="L60" s="65"/>
      <c r="M60" s="65"/>
      <c r="N60" s="65"/>
    </row>
    <row r="61" spans="1:14" s="45" customFormat="1" ht="11.25" x14ac:dyDescent="0.2">
      <c r="A61" s="44" t="s">
        <v>286</v>
      </c>
      <c r="C61" s="46"/>
      <c r="D61" s="47"/>
      <c r="I61" s="65"/>
      <c r="J61" s="65"/>
      <c r="K61" s="65"/>
      <c r="L61" s="65"/>
      <c r="M61" s="65"/>
      <c r="N61" s="65"/>
    </row>
    <row r="62" spans="1:14" s="45" customFormat="1" ht="5.0999999999999996" customHeight="1" x14ac:dyDescent="0.2">
      <c r="C62" s="46"/>
      <c r="D62" s="47"/>
      <c r="I62" s="65"/>
      <c r="J62" s="65"/>
      <c r="K62" s="65"/>
      <c r="L62" s="65"/>
      <c r="M62" s="65"/>
      <c r="N62" s="65"/>
    </row>
    <row r="63" spans="1:14" s="45" customFormat="1" ht="11.25" customHeight="1" x14ac:dyDescent="0.2">
      <c r="A63" s="66" t="s">
        <v>274</v>
      </c>
      <c r="B63" s="333" t="s">
        <v>292</v>
      </c>
      <c r="C63" s="326"/>
      <c r="D63" s="324"/>
      <c r="E63" s="321"/>
      <c r="I63" s="65"/>
      <c r="J63" s="65"/>
      <c r="K63" s="65"/>
      <c r="L63" s="65"/>
      <c r="M63" s="65"/>
      <c r="N63" s="65"/>
    </row>
    <row r="64" spans="1:14" s="45" customFormat="1" ht="11.25" customHeight="1" x14ac:dyDescent="0.25">
      <c r="B64" s="392" t="s">
        <v>269</v>
      </c>
      <c r="C64" s="393"/>
      <c r="D64" s="393"/>
      <c r="E64" s="321"/>
      <c r="I64" s="186"/>
      <c r="J64" s="65">
        <f>I67</f>
        <v>0</v>
      </c>
      <c r="K64" s="65">
        <f t="shared" ref="K64:N64" si="1">J67</f>
        <v>0</v>
      </c>
      <c r="L64" s="65">
        <f t="shared" si="1"/>
        <v>0</v>
      </c>
      <c r="M64" s="65">
        <f t="shared" si="1"/>
        <v>0</v>
      </c>
      <c r="N64" s="65">
        <f t="shared" si="1"/>
        <v>0</v>
      </c>
    </row>
    <row r="65" spans="1:14" s="45" customFormat="1" ht="11.25" customHeight="1" x14ac:dyDescent="0.25">
      <c r="B65" s="392" t="s">
        <v>270</v>
      </c>
      <c r="C65" s="393"/>
      <c r="D65" s="324"/>
      <c r="E65" s="321"/>
      <c r="I65" s="65">
        <f>I59</f>
        <v>0</v>
      </c>
      <c r="J65" s="65">
        <f t="shared" ref="J65:N65" si="2">J59</f>
        <v>0</v>
      </c>
      <c r="K65" s="65">
        <f t="shared" si="2"/>
        <v>0</v>
      </c>
      <c r="L65" s="65">
        <f t="shared" si="2"/>
        <v>0</v>
      </c>
      <c r="M65" s="65">
        <f t="shared" si="2"/>
        <v>0</v>
      </c>
      <c r="N65" s="65">
        <f t="shared" si="2"/>
        <v>0</v>
      </c>
    </row>
    <row r="66" spans="1:14" s="45" customFormat="1" ht="11.25" customHeight="1" x14ac:dyDescent="0.25">
      <c r="B66" s="322" t="s">
        <v>306</v>
      </c>
      <c r="C66" s="323"/>
      <c r="D66" s="324"/>
      <c r="E66" s="321"/>
      <c r="I66" s="65">
        <f>I71</f>
        <v>0</v>
      </c>
      <c r="J66" s="65">
        <f t="shared" ref="J66:N66" si="3">J71</f>
        <v>0</v>
      </c>
      <c r="K66" s="65">
        <f t="shared" si="3"/>
        <v>0</v>
      </c>
      <c r="L66" s="65">
        <f t="shared" si="3"/>
        <v>0</v>
      </c>
      <c r="M66" s="65">
        <f t="shared" si="3"/>
        <v>0</v>
      </c>
      <c r="N66" s="65">
        <f t="shared" si="3"/>
        <v>0</v>
      </c>
    </row>
    <row r="67" spans="1:14" s="45" customFormat="1" ht="11.25" customHeight="1" x14ac:dyDescent="0.25">
      <c r="B67" s="392" t="s">
        <v>97</v>
      </c>
      <c r="C67" s="393"/>
      <c r="D67" s="324"/>
      <c r="E67" s="321"/>
      <c r="I67" s="65">
        <f>I64+I65-I66</f>
        <v>0</v>
      </c>
      <c r="J67" s="65">
        <f t="shared" ref="J67:N67" si="4">J64+J65-J66</f>
        <v>0</v>
      </c>
      <c r="K67" s="65">
        <f t="shared" si="4"/>
        <v>0</v>
      </c>
      <c r="L67" s="65">
        <f t="shared" si="4"/>
        <v>0</v>
      </c>
      <c r="M67" s="65">
        <f t="shared" si="4"/>
        <v>0</v>
      </c>
      <c r="N67" s="65">
        <f t="shared" si="4"/>
        <v>0</v>
      </c>
    </row>
    <row r="68" spans="1:14" s="45" customFormat="1" ht="5.0999999999999996" customHeight="1" x14ac:dyDescent="0.25">
      <c r="B68" s="322"/>
      <c r="C68" s="323"/>
      <c r="D68" s="324"/>
      <c r="E68" s="321"/>
      <c r="I68" s="65"/>
      <c r="J68" s="65"/>
      <c r="K68" s="65"/>
      <c r="L68" s="65"/>
      <c r="M68" s="65"/>
      <c r="N68" s="65"/>
    </row>
    <row r="69" spans="1:14" s="45" customFormat="1" ht="11.25" customHeight="1" x14ac:dyDescent="0.25">
      <c r="B69" s="392" t="s">
        <v>305</v>
      </c>
      <c r="C69" s="393"/>
      <c r="D69" s="393"/>
      <c r="E69" s="321"/>
      <c r="I69" s="56"/>
      <c r="J69" s="65">
        <f>I72</f>
        <v>0</v>
      </c>
      <c r="K69" s="65">
        <f t="shared" ref="K69:N69" si="5">J72</f>
        <v>0</v>
      </c>
      <c r="L69" s="65">
        <f t="shared" si="5"/>
        <v>0</v>
      </c>
      <c r="M69" s="65">
        <f t="shared" si="5"/>
        <v>0</v>
      </c>
      <c r="N69" s="65">
        <f t="shared" si="5"/>
        <v>0</v>
      </c>
    </row>
    <row r="70" spans="1:14" s="45" customFormat="1" ht="11.25" customHeight="1" x14ac:dyDescent="0.25">
      <c r="B70" s="392" t="s">
        <v>39</v>
      </c>
      <c r="C70" s="393"/>
      <c r="D70" s="324"/>
      <c r="E70" s="321"/>
      <c r="I70" s="69"/>
      <c r="J70" s="69"/>
      <c r="K70" s="69"/>
      <c r="L70" s="69"/>
      <c r="M70" s="69"/>
      <c r="N70" s="69"/>
    </row>
    <row r="71" spans="1:14" s="45" customFormat="1" ht="11.25" customHeight="1" x14ac:dyDescent="0.25">
      <c r="B71" s="322" t="s">
        <v>306</v>
      </c>
      <c r="C71" s="323"/>
      <c r="D71" s="323"/>
      <c r="E71" s="321"/>
      <c r="I71" s="56"/>
      <c r="J71" s="56"/>
      <c r="K71" s="56"/>
      <c r="L71" s="56"/>
      <c r="M71" s="56"/>
      <c r="N71" s="56"/>
    </row>
    <row r="72" spans="1:14" s="45" customFormat="1" ht="11.25" customHeight="1" x14ac:dyDescent="0.25">
      <c r="B72" s="392" t="s">
        <v>307</v>
      </c>
      <c r="C72" s="393"/>
      <c r="D72" s="393"/>
      <c r="E72" s="321"/>
      <c r="I72" s="65">
        <f>I69+I70-I71</f>
        <v>0</v>
      </c>
      <c r="J72" s="65">
        <f t="shared" ref="J72:N72" si="6">J69+J70-J71</f>
        <v>0</v>
      </c>
      <c r="K72" s="65">
        <f t="shared" si="6"/>
        <v>0</v>
      </c>
      <c r="L72" s="65">
        <f t="shared" si="6"/>
        <v>0</v>
      </c>
      <c r="M72" s="65">
        <f t="shared" si="6"/>
        <v>0</v>
      </c>
      <c r="N72" s="65">
        <f t="shared" si="6"/>
        <v>0</v>
      </c>
    </row>
    <row r="73" spans="1:14" s="45" customFormat="1" ht="5.0999999999999996" customHeight="1" x14ac:dyDescent="0.2">
      <c r="B73" s="321"/>
      <c r="C73" s="326"/>
      <c r="D73" s="324"/>
      <c r="E73" s="321"/>
      <c r="I73" s="65"/>
      <c r="J73" s="65"/>
      <c r="K73" s="65"/>
      <c r="L73" s="65"/>
      <c r="M73" s="65"/>
      <c r="N73" s="65"/>
    </row>
    <row r="74" spans="1:14" s="45" customFormat="1" ht="11.25" customHeight="1" x14ac:dyDescent="0.25">
      <c r="B74" s="392" t="s">
        <v>308</v>
      </c>
      <c r="C74" s="393"/>
      <c r="D74" s="393"/>
      <c r="E74" s="321"/>
      <c r="I74" s="65">
        <f t="shared" ref="I74:N74" si="7">I67-I72</f>
        <v>0</v>
      </c>
      <c r="J74" s="65">
        <f t="shared" si="7"/>
        <v>0</v>
      </c>
      <c r="K74" s="65">
        <f t="shared" si="7"/>
        <v>0</v>
      </c>
      <c r="L74" s="65">
        <f t="shared" si="7"/>
        <v>0</v>
      </c>
      <c r="M74" s="65">
        <f t="shared" si="7"/>
        <v>0</v>
      </c>
      <c r="N74" s="65">
        <f t="shared" si="7"/>
        <v>0</v>
      </c>
    </row>
    <row r="75" spans="1:14" s="45" customFormat="1" ht="5.0999999999999996" customHeight="1" x14ac:dyDescent="0.2">
      <c r="B75" s="321"/>
      <c r="C75" s="326"/>
      <c r="D75" s="324"/>
      <c r="E75" s="321"/>
      <c r="I75" s="65"/>
      <c r="J75" s="65"/>
      <c r="K75" s="65"/>
      <c r="L75" s="65"/>
      <c r="M75" s="65"/>
      <c r="N75" s="65"/>
    </row>
    <row r="76" spans="1:14" s="45" customFormat="1" ht="11.25" customHeight="1" x14ac:dyDescent="0.2">
      <c r="A76" s="44" t="s">
        <v>287</v>
      </c>
      <c r="B76" s="321"/>
      <c r="C76" s="326"/>
      <c r="D76" s="324"/>
      <c r="E76" s="321"/>
      <c r="I76" s="65"/>
      <c r="J76" s="65"/>
      <c r="K76" s="65"/>
      <c r="L76" s="65"/>
      <c r="M76" s="65"/>
      <c r="N76" s="65"/>
    </row>
    <row r="77" spans="1:14" s="45" customFormat="1" ht="5.0999999999999996" customHeight="1" x14ac:dyDescent="0.2">
      <c r="B77" s="321"/>
      <c r="C77" s="326"/>
      <c r="D77" s="324"/>
      <c r="E77" s="321"/>
      <c r="I77" s="65"/>
      <c r="J77" s="65"/>
      <c r="K77" s="65"/>
      <c r="L77" s="65"/>
      <c r="M77" s="65"/>
      <c r="N77" s="65"/>
    </row>
    <row r="78" spans="1:14" s="45" customFormat="1" ht="11.25" customHeight="1" x14ac:dyDescent="0.2">
      <c r="A78" s="45" t="s">
        <v>274</v>
      </c>
      <c r="B78" s="333" t="s">
        <v>291</v>
      </c>
      <c r="C78" s="326"/>
      <c r="D78" s="324"/>
      <c r="E78" s="321"/>
      <c r="I78" s="65"/>
      <c r="J78" s="65"/>
      <c r="K78" s="65"/>
      <c r="L78" s="65"/>
      <c r="M78" s="65"/>
      <c r="N78" s="65"/>
    </row>
    <row r="79" spans="1:14" s="45" customFormat="1" ht="11.25" customHeight="1" x14ac:dyDescent="0.25">
      <c r="B79" s="392" t="s">
        <v>269</v>
      </c>
      <c r="C79" s="393"/>
      <c r="D79" s="393"/>
      <c r="E79" s="321"/>
      <c r="I79" s="56"/>
      <c r="J79" s="65">
        <f>I83</f>
        <v>0</v>
      </c>
      <c r="K79" s="65">
        <f t="shared" ref="K79:N79" si="8">J83</f>
        <v>0</v>
      </c>
      <c r="L79" s="65">
        <f t="shared" si="8"/>
        <v>0</v>
      </c>
      <c r="M79" s="65">
        <f t="shared" si="8"/>
        <v>0</v>
      </c>
      <c r="N79" s="65">
        <f t="shared" si="8"/>
        <v>0</v>
      </c>
    </row>
    <row r="80" spans="1:14" s="45" customFormat="1" ht="11.25" customHeight="1" x14ac:dyDescent="0.25">
      <c r="B80" s="392" t="s">
        <v>288</v>
      </c>
      <c r="C80" s="393"/>
      <c r="D80" s="394"/>
      <c r="E80" s="394"/>
      <c r="I80" s="56"/>
      <c r="J80" s="56">
        <f>J11</f>
        <v>0</v>
      </c>
      <c r="K80" s="56">
        <f>K11</f>
        <v>0</v>
      </c>
      <c r="L80" s="56">
        <f>L11</f>
        <v>0</v>
      </c>
      <c r="M80" s="56">
        <f>M11</f>
        <v>0</v>
      </c>
      <c r="N80" s="56">
        <f>N11</f>
        <v>0</v>
      </c>
    </row>
    <row r="81" spans="1:14" s="45" customFormat="1" ht="11.25" customHeight="1" x14ac:dyDescent="0.25">
      <c r="B81" s="322" t="s">
        <v>289</v>
      </c>
      <c r="C81" s="323"/>
      <c r="D81" s="328"/>
      <c r="E81" s="328"/>
      <c r="I81" s="56"/>
      <c r="J81" s="56"/>
      <c r="K81" s="56"/>
      <c r="L81" s="56"/>
      <c r="M81" s="56"/>
      <c r="N81" s="56"/>
    </row>
    <row r="82" spans="1:14" s="45" customFormat="1" ht="11.25" customHeight="1" x14ac:dyDescent="0.25">
      <c r="B82" s="322" t="s">
        <v>306</v>
      </c>
      <c r="C82" s="323"/>
      <c r="D82" s="324"/>
      <c r="E82" s="321"/>
      <c r="I82" s="65">
        <f>I87</f>
        <v>0</v>
      </c>
      <c r="J82" s="65">
        <f t="shared" ref="J82:N82" si="9">J87</f>
        <v>0</v>
      </c>
      <c r="K82" s="65">
        <f t="shared" si="9"/>
        <v>0</v>
      </c>
      <c r="L82" s="65">
        <f t="shared" si="9"/>
        <v>0</v>
      </c>
      <c r="M82" s="65">
        <f t="shared" si="9"/>
        <v>0</v>
      </c>
      <c r="N82" s="65">
        <f t="shared" si="9"/>
        <v>0</v>
      </c>
    </row>
    <row r="83" spans="1:14" s="45" customFormat="1" ht="11.25" customHeight="1" x14ac:dyDescent="0.25">
      <c r="B83" s="392" t="s">
        <v>97</v>
      </c>
      <c r="C83" s="393"/>
      <c r="D83" s="324"/>
      <c r="E83" s="321"/>
      <c r="I83" s="65">
        <f>I79-I80-I81-I82</f>
        <v>0</v>
      </c>
      <c r="J83" s="65">
        <f t="shared" ref="J83:N83" si="10">J79-J80-J81-J82</f>
        <v>0</v>
      </c>
      <c r="K83" s="65">
        <f t="shared" si="10"/>
        <v>0</v>
      </c>
      <c r="L83" s="65">
        <f t="shared" si="10"/>
        <v>0</v>
      </c>
      <c r="M83" s="65">
        <f t="shared" si="10"/>
        <v>0</v>
      </c>
      <c r="N83" s="65">
        <f t="shared" si="10"/>
        <v>0</v>
      </c>
    </row>
    <row r="84" spans="1:14" s="45" customFormat="1" ht="5.0999999999999996" customHeight="1" x14ac:dyDescent="0.25">
      <c r="B84" s="322"/>
      <c r="C84" s="323"/>
      <c r="D84" s="324"/>
      <c r="E84" s="321"/>
      <c r="I84" s="65"/>
      <c r="J84" s="65"/>
      <c r="K84" s="65"/>
      <c r="L84" s="65"/>
      <c r="M84" s="65"/>
      <c r="N84" s="65"/>
    </row>
    <row r="85" spans="1:14" s="45" customFormat="1" ht="11.25" customHeight="1" x14ac:dyDescent="0.25">
      <c r="B85" s="392" t="s">
        <v>305</v>
      </c>
      <c r="C85" s="393"/>
      <c r="D85" s="393"/>
      <c r="E85" s="321"/>
      <c r="I85" s="56"/>
      <c r="J85" s="65">
        <f>I88</f>
        <v>0</v>
      </c>
      <c r="K85" s="65">
        <f t="shared" ref="K85:N85" si="11">J88</f>
        <v>0</v>
      </c>
      <c r="L85" s="65">
        <f t="shared" si="11"/>
        <v>0</v>
      </c>
      <c r="M85" s="65">
        <f t="shared" si="11"/>
        <v>0</v>
      </c>
      <c r="N85" s="65">
        <f t="shared" si="11"/>
        <v>0</v>
      </c>
    </row>
    <row r="86" spans="1:14" s="45" customFormat="1" ht="11.25" customHeight="1" x14ac:dyDescent="0.25">
      <c r="B86" s="392" t="s">
        <v>39</v>
      </c>
      <c r="C86" s="393"/>
      <c r="D86" s="324"/>
      <c r="E86" s="321"/>
      <c r="I86" s="69"/>
      <c r="J86" s="69"/>
      <c r="K86" s="69"/>
      <c r="L86" s="69"/>
      <c r="M86" s="69"/>
      <c r="N86" s="69"/>
    </row>
    <row r="87" spans="1:14" s="45" customFormat="1" ht="11.25" customHeight="1" x14ac:dyDescent="0.25">
      <c r="B87" s="322" t="s">
        <v>306</v>
      </c>
      <c r="C87" s="323"/>
      <c r="D87" s="323"/>
      <c r="E87" s="321"/>
      <c r="I87" s="56"/>
      <c r="J87" s="56"/>
      <c r="K87" s="56"/>
      <c r="L87" s="56"/>
      <c r="M87" s="56"/>
      <c r="N87" s="56"/>
    </row>
    <row r="88" spans="1:14" s="45" customFormat="1" ht="11.25" customHeight="1" x14ac:dyDescent="0.25">
      <c r="B88" s="392" t="s">
        <v>307</v>
      </c>
      <c r="C88" s="393"/>
      <c r="D88" s="393"/>
      <c r="E88" s="321"/>
      <c r="I88" s="65">
        <f>I85+I86-I87</f>
        <v>0</v>
      </c>
      <c r="J88" s="65">
        <f t="shared" ref="J88:N88" si="12">J85+J86-J87</f>
        <v>0</v>
      </c>
      <c r="K88" s="65">
        <f t="shared" si="12"/>
        <v>0</v>
      </c>
      <c r="L88" s="65">
        <f t="shared" si="12"/>
        <v>0</v>
      </c>
      <c r="M88" s="65">
        <f t="shared" si="12"/>
        <v>0</v>
      </c>
      <c r="N88" s="65">
        <f t="shared" si="12"/>
        <v>0</v>
      </c>
    </row>
    <row r="89" spans="1:14" s="45" customFormat="1" ht="5.0999999999999996" customHeight="1" x14ac:dyDescent="0.2">
      <c r="B89" s="321"/>
      <c r="C89" s="326"/>
      <c r="D89" s="324"/>
      <c r="E89" s="321"/>
      <c r="I89" s="65"/>
      <c r="J89" s="65"/>
      <c r="K89" s="65"/>
      <c r="L89" s="65"/>
      <c r="M89" s="65"/>
      <c r="N89" s="65"/>
    </row>
    <row r="90" spans="1:14" s="45" customFormat="1" ht="11.25" customHeight="1" x14ac:dyDescent="0.25">
      <c r="B90" s="392" t="s">
        <v>308</v>
      </c>
      <c r="C90" s="393"/>
      <c r="D90" s="393"/>
      <c r="E90" s="321"/>
      <c r="I90" s="65">
        <f t="shared" ref="I90:N90" si="13">I83-I88</f>
        <v>0</v>
      </c>
      <c r="J90" s="65">
        <f t="shared" si="13"/>
        <v>0</v>
      </c>
      <c r="K90" s="65">
        <f t="shared" si="13"/>
        <v>0</v>
      </c>
      <c r="L90" s="65">
        <f t="shared" si="13"/>
        <v>0</v>
      </c>
      <c r="M90" s="65">
        <f t="shared" si="13"/>
        <v>0</v>
      </c>
      <c r="N90" s="65">
        <f t="shared" si="13"/>
        <v>0</v>
      </c>
    </row>
    <row r="91" spans="1:14" s="45" customFormat="1" ht="5.0999999999999996" customHeight="1" x14ac:dyDescent="0.2">
      <c r="B91" s="321"/>
      <c r="C91" s="326"/>
      <c r="D91" s="324"/>
      <c r="E91" s="321"/>
      <c r="I91" s="46"/>
      <c r="J91" s="46"/>
      <c r="K91" s="46"/>
      <c r="L91" s="46"/>
      <c r="M91" s="46"/>
      <c r="N91" s="46"/>
    </row>
    <row r="92" spans="1:14" s="45" customFormat="1" ht="11.25" customHeight="1" x14ac:dyDescent="0.2">
      <c r="A92" s="44" t="s">
        <v>290</v>
      </c>
      <c r="B92" s="321"/>
      <c r="C92" s="326"/>
      <c r="D92" s="324"/>
      <c r="E92" s="321"/>
      <c r="I92" s="46"/>
      <c r="J92" s="46"/>
      <c r="K92" s="46"/>
      <c r="L92" s="46"/>
      <c r="M92" s="46"/>
      <c r="N92" s="46"/>
    </row>
    <row r="93" spans="1:14" s="45" customFormat="1" ht="5.0999999999999996" customHeight="1" x14ac:dyDescent="0.2">
      <c r="B93" s="321"/>
      <c r="C93" s="326"/>
      <c r="D93" s="324"/>
      <c r="E93" s="321"/>
      <c r="I93" s="46"/>
      <c r="J93" s="46"/>
      <c r="K93" s="46"/>
      <c r="L93" s="46"/>
      <c r="M93" s="46"/>
      <c r="N93" s="46"/>
    </row>
    <row r="94" spans="1:14" s="45" customFormat="1" ht="11.25" customHeight="1" x14ac:dyDescent="0.2">
      <c r="B94" s="321"/>
      <c r="C94" s="326"/>
      <c r="D94" s="324"/>
      <c r="E94" s="321"/>
    </row>
    <row r="95" spans="1:14" s="45" customFormat="1" ht="11.25" customHeight="1" x14ac:dyDescent="0.25">
      <c r="B95" s="404" t="s">
        <v>271</v>
      </c>
      <c r="C95" s="411"/>
      <c r="D95" s="411"/>
      <c r="E95" s="393"/>
      <c r="I95" s="70">
        <f>I64+I79</f>
        <v>0</v>
      </c>
      <c r="J95" s="70">
        <f t="shared" ref="J95:N95" si="14">J64+J79</f>
        <v>0</v>
      </c>
      <c r="K95" s="70">
        <f t="shared" si="14"/>
        <v>0</v>
      </c>
      <c r="L95" s="70">
        <f t="shared" si="14"/>
        <v>0</v>
      </c>
      <c r="M95" s="70">
        <f t="shared" si="14"/>
        <v>0</v>
      </c>
      <c r="N95" s="70">
        <f t="shared" si="14"/>
        <v>0</v>
      </c>
    </row>
    <row r="96" spans="1:14" s="45" customFormat="1" ht="11.25" customHeight="1" x14ac:dyDescent="0.25">
      <c r="B96" s="404" t="s">
        <v>272</v>
      </c>
      <c r="C96" s="393"/>
      <c r="D96" s="393"/>
      <c r="E96" s="393"/>
      <c r="I96" s="70">
        <f>I65</f>
        <v>0</v>
      </c>
      <c r="J96" s="70">
        <f t="shared" ref="J96:N96" si="15">J65</f>
        <v>0</v>
      </c>
      <c r="K96" s="70">
        <f t="shared" si="15"/>
        <v>0</v>
      </c>
      <c r="L96" s="70">
        <f t="shared" si="15"/>
        <v>0</v>
      </c>
      <c r="M96" s="70">
        <f t="shared" si="15"/>
        <v>0</v>
      </c>
      <c r="N96" s="70">
        <f t="shared" si="15"/>
        <v>0</v>
      </c>
    </row>
    <row r="97" spans="2:14" s="45" customFormat="1" ht="11.25" customHeight="1" x14ac:dyDescent="0.25">
      <c r="B97" s="404" t="s">
        <v>294</v>
      </c>
      <c r="C97" s="411"/>
      <c r="D97" s="461"/>
      <c r="E97" s="461"/>
      <c r="I97" s="70">
        <f>I80</f>
        <v>0</v>
      </c>
      <c r="J97" s="70">
        <f t="shared" ref="J97:N97" si="16">J80</f>
        <v>0</v>
      </c>
      <c r="K97" s="70">
        <f t="shared" si="16"/>
        <v>0</v>
      </c>
      <c r="L97" s="70">
        <f t="shared" si="16"/>
        <v>0</v>
      </c>
      <c r="M97" s="70">
        <f t="shared" si="16"/>
        <v>0</v>
      </c>
      <c r="N97" s="70">
        <f t="shared" si="16"/>
        <v>0</v>
      </c>
    </row>
    <row r="98" spans="2:14" s="45" customFormat="1" ht="11.25" customHeight="1" x14ac:dyDescent="0.25">
      <c r="B98" s="329" t="s">
        <v>295</v>
      </c>
      <c r="C98" s="330"/>
      <c r="D98" s="330"/>
      <c r="E98" s="330"/>
      <c r="I98" s="70">
        <f>I81</f>
        <v>0</v>
      </c>
      <c r="J98" s="70">
        <f t="shared" ref="J98:N98" si="17">J81</f>
        <v>0</v>
      </c>
      <c r="K98" s="70">
        <f t="shared" si="17"/>
        <v>0</v>
      </c>
      <c r="L98" s="70">
        <f t="shared" si="17"/>
        <v>0</v>
      </c>
      <c r="M98" s="70">
        <f t="shared" si="17"/>
        <v>0</v>
      </c>
      <c r="N98" s="70">
        <f t="shared" si="17"/>
        <v>0</v>
      </c>
    </row>
    <row r="99" spans="2:14" s="44" customFormat="1" ht="11.25" customHeight="1" x14ac:dyDescent="0.25">
      <c r="B99" s="329" t="s">
        <v>114</v>
      </c>
      <c r="C99" s="330"/>
      <c r="D99" s="331"/>
      <c r="E99" s="332"/>
      <c r="I99" s="70">
        <f>I66+I82</f>
        <v>0</v>
      </c>
      <c r="J99" s="70">
        <f t="shared" ref="J99:N99" si="18">J66+J82</f>
        <v>0</v>
      </c>
      <c r="K99" s="70">
        <f t="shared" si="18"/>
        <v>0</v>
      </c>
      <c r="L99" s="70">
        <f t="shared" si="18"/>
        <v>0</v>
      </c>
      <c r="M99" s="70">
        <f t="shared" si="18"/>
        <v>0</v>
      </c>
      <c r="N99" s="70">
        <f t="shared" si="18"/>
        <v>0</v>
      </c>
    </row>
    <row r="100" spans="2:14" s="45" customFormat="1" ht="11.25" customHeight="1" x14ac:dyDescent="0.25">
      <c r="B100" s="404" t="s">
        <v>293</v>
      </c>
      <c r="C100" s="393"/>
      <c r="D100" s="393"/>
      <c r="E100" s="393"/>
      <c r="I100" s="70">
        <f>I67+I83</f>
        <v>0</v>
      </c>
      <c r="J100" s="70">
        <f t="shared" ref="J100:N100" si="19">J67+J83</f>
        <v>0</v>
      </c>
      <c r="K100" s="70">
        <f t="shared" si="19"/>
        <v>0</v>
      </c>
      <c r="L100" s="70">
        <f t="shared" si="19"/>
        <v>0</v>
      </c>
      <c r="M100" s="70">
        <f t="shared" si="19"/>
        <v>0</v>
      </c>
      <c r="N100" s="70">
        <f t="shared" si="19"/>
        <v>0</v>
      </c>
    </row>
    <row r="101" spans="2:14" s="45" customFormat="1" ht="11.25" customHeight="1" x14ac:dyDescent="0.2">
      <c r="B101" s="321"/>
      <c r="C101" s="326"/>
      <c r="D101" s="324"/>
      <c r="E101" s="321"/>
    </row>
    <row r="102" spans="2:14" s="45" customFormat="1" ht="11.25" customHeight="1" x14ac:dyDescent="0.25">
      <c r="B102" s="404" t="s">
        <v>296</v>
      </c>
      <c r="C102" s="411"/>
      <c r="D102" s="411"/>
      <c r="E102" s="393"/>
      <c r="I102" s="70">
        <f>I69+I85</f>
        <v>0</v>
      </c>
      <c r="J102" s="70">
        <f t="shared" ref="J102:N102" si="20">J69+J85</f>
        <v>0</v>
      </c>
      <c r="K102" s="70">
        <f t="shared" si="20"/>
        <v>0</v>
      </c>
      <c r="L102" s="70">
        <f t="shared" si="20"/>
        <v>0</v>
      </c>
      <c r="M102" s="70">
        <f t="shared" si="20"/>
        <v>0</v>
      </c>
      <c r="N102" s="70">
        <f t="shared" si="20"/>
        <v>0</v>
      </c>
    </row>
    <row r="103" spans="2:14" s="45" customFormat="1" ht="11.25" customHeight="1" x14ac:dyDescent="0.25">
      <c r="B103" s="404" t="s">
        <v>330</v>
      </c>
      <c r="C103" s="393"/>
      <c r="D103" s="393"/>
      <c r="E103" s="393"/>
      <c r="I103" s="70">
        <f>I70+I86</f>
        <v>0</v>
      </c>
      <c r="J103" s="70">
        <f t="shared" ref="J103:N103" si="21">J70+J86</f>
        <v>0</v>
      </c>
      <c r="K103" s="70">
        <f t="shared" si="21"/>
        <v>0</v>
      </c>
      <c r="L103" s="70">
        <f t="shared" si="21"/>
        <v>0</v>
      </c>
      <c r="M103" s="70">
        <f t="shared" si="21"/>
        <v>0</v>
      </c>
      <c r="N103" s="70">
        <f t="shared" si="21"/>
        <v>0</v>
      </c>
    </row>
    <row r="104" spans="2:14" s="45" customFormat="1" ht="11.25" customHeight="1" x14ac:dyDescent="0.25">
      <c r="B104" s="404" t="s">
        <v>114</v>
      </c>
      <c r="C104" s="393"/>
      <c r="D104" s="393"/>
      <c r="E104" s="393"/>
      <c r="I104" s="70">
        <f>I71+I87</f>
        <v>0</v>
      </c>
      <c r="J104" s="70">
        <f t="shared" ref="J104:N104" si="22">J71+J87</f>
        <v>0</v>
      </c>
      <c r="K104" s="70">
        <f t="shared" si="22"/>
        <v>0</v>
      </c>
      <c r="L104" s="70">
        <f t="shared" si="22"/>
        <v>0</v>
      </c>
      <c r="M104" s="70">
        <f t="shared" si="22"/>
        <v>0</v>
      </c>
      <c r="N104" s="70">
        <f t="shared" si="22"/>
        <v>0</v>
      </c>
    </row>
    <row r="105" spans="2:14" s="45" customFormat="1" ht="11.25" customHeight="1" x14ac:dyDescent="0.25">
      <c r="B105" s="404" t="s">
        <v>297</v>
      </c>
      <c r="C105" s="411"/>
      <c r="D105" s="411"/>
      <c r="E105" s="393"/>
      <c r="I105" s="70">
        <f>I72+I88</f>
        <v>0</v>
      </c>
      <c r="J105" s="70">
        <f t="shared" ref="J105:N105" si="23">J72+J88</f>
        <v>0</v>
      </c>
      <c r="K105" s="70">
        <f t="shared" si="23"/>
        <v>0</v>
      </c>
      <c r="L105" s="70">
        <f t="shared" si="23"/>
        <v>0</v>
      </c>
      <c r="M105" s="70">
        <f t="shared" si="23"/>
        <v>0</v>
      </c>
      <c r="N105" s="70">
        <f t="shared" si="23"/>
        <v>0</v>
      </c>
    </row>
    <row r="106" spans="2:14" s="45" customFormat="1" ht="11.25" customHeight="1" x14ac:dyDescent="0.25">
      <c r="B106" s="404" t="s">
        <v>107</v>
      </c>
      <c r="C106" s="411"/>
      <c r="D106" s="411"/>
      <c r="E106" s="393"/>
      <c r="I106" s="70">
        <f>I74+I90</f>
        <v>0</v>
      </c>
      <c r="J106" s="70">
        <f t="shared" ref="J106:N106" si="24">J74+J90</f>
        <v>0</v>
      </c>
      <c r="K106" s="70">
        <f t="shared" si="24"/>
        <v>0</v>
      </c>
      <c r="L106" s="70">
        <f t="shared" si="24"/>
        <v>0</v>
      </c>
      <c r="M106" s="70">
        <f t="shared" si="24"/>
        <v>0</v>
      </c>
      <c r="N106" s="70">
        <f t="shared" si="24"/>
        <v>0</v>
      </c>
    </row>
    <row r="107" spans="2:14" s="45" customFormat="1" ht="11.25" customHeight="1" x14ac:dyDescent="0.2">
      <c r="C107" s="46"/>
      <c r="D107" s="47"/>
      <c r="I107" s="65"/>
      <c r="J107" s="65"/>
      <c r="K107" s="65"/>
      <c r="L107" s="65"/>
      <c r="M107" s="65"/>
      <c r="N107" s="65"/>
    </row>
    <row r="108" spans="2:14" s="45" customFormat="1" ht="11.25" customHeight="1" x14ac:dyDescent="0.2">
      <c r="C108" s="46"/>
      <c r="D108" s="47"/>
    </row>
    <row r="109" spans="2:14" s="45" customFormat="1" ht="11.25" customHeight="1" x14ac:dyDescent="0.2">
      <c r="C109" s="46"/>
      <c r="D109" s="47"/>
    </row>
    <row r="110" spans="2:14" s="45" customFormat="1" ht="11.25" customHeight="1" x14ac:dyDescent="0.2">
      <c r="C110" s="46"/>
      <c r="D110" s="47"/>
    </row>
    <row r="111" spans="2:14" s="45" customFormat="1" ht="11.25" customHeight="1" x14ac:dyDescent="0.2">
      <c r="C111" s="46"/>
      <c r="D111" s="47"/>
    </row>
    <row r="112" spans="2:14" s="45" customFormat="1" ht="11.25" customHeight="1" x14ac:dyDescent="0.2">
      <c r="C112" s="46"/>
      <c r="D112" s="47"/>
    </row>
    <row r="113" spans="3:4" s="45" customFormat="1" ht="11.25" customHeight="1" x14ac:dyDescent="0.2">
      <c r="C113" s="46"/>
      <c r="D113" s="47"/>
    </row>
    <row r="114" spans="3:4" s="45" customFormat="1" ht="11.25" customHeight="1" x14ac:dyDescent="0.2">
      <c r="C114" s="46"/>
      <c r="D114" s="47"/>
    </row>
    <row r="115" spans="3:4" s="45" customFormat="1" ht="11.25" customHeight="1" x14ac:dyDescent="0.2">
      <c r="C115" s="46"/>
      <c r="D115" s="47"/>
    </row>
    <row r="116" spans="3:4" s="45" customFormat="1" ht="11.25" customHeight="1" x14ac:dyDescent="0.2">
      <c r="C116" s="46"/>
      <c r="D116" s="47"/>
    </row>
    <row r="117" spans="3:4" s="45" customFormat="1" ht="11.25" customHeight="1" x14ac:dyDescent="0.2">
      <c r="C117" s="46"/>
      <c r="D117" s="47"/>
    </row>
    <row r="118" spans="3:4" s="45" customFormat="1" ht="11.25" customHeight="1" x14ac:dyDescent="0.2">
      <c r="C118" s="46"/>
      <c r="D118" s="47"/>
    </row>
    <row r="119" spans="3:4" s="45" customFormat="1" ht="11.25" customHeight="1" x14ac:dyDescent="0.2">
      <c r="C119" s="46"/>
      <c r="D119" s="47"/>
    </row>
    <row r="120" spans="3:4" s="45" customFormat="1" ht="11.25" customHeight="1" x14ac:dyDescent="0.2">
      <c r="C120" s="46"/>
      <c r="D120" s="47"/>
    </row>
    <row r="121" spans="3:4" s="45" customFormat="1" ht="11.25" customHeight="1" x14ac:dyDescent="0.2">
      <c r="C121" s="46"/>
      <c r="D121" s="47"/>
    </row>
    <row r="122" spans="3:4" s="45" customFormat="1" ht="11.25" customHeight="1" x14ac:dyDescent="0.2">
      <c r="C122" s="46"/>
      <c r="D122" s="47"/>
    </row>
    <row r="123" spans="3:4" s="45" customFormat="1" ht="11.25" customHeight="1" x14ac:dyDescent="0.2">
      <c r="C123" s="46"/>
      <c r="D123" s="47"/>
    </row>
    <row r="124" spans="3:4" s="45" customFormat="1" ht="11.25" customHeight="1" x14ac:dyDescent="0.2">
      <c r="C124" s="46"/>
      <c r="D124" s="47"/>
    </row>
    <row r="125" spans="3:4" s="45" customFormat="1" ht="11.25" customHeight="1" x14ac:dyDescent="0.2">
      <c r="C125" s="46"/>
      <c r="D125" s="47"/>
    </row>
    <row r="126" spans="3:4" s="45" customFormat="1" ht="11.25" customHeight="1" x14ac:dyDescent="0.2">
      <c r="C126" s="46"/>
      <c r="D126" s="47"/>
    </row>
    <row r="127" spans="3:4" s="45" customFormat="1" ht="11.25" customHeight="1" x14ac:dyDescent="0.2">
      <c r="C127" s="46"/>
      <c r="D127" s="47"/>
    </row>
    <row r="128" spans="3:4" s="45" customFormat="1" ht="11.25" customHeight="1" x14ac:dyDescent="0.2">
      <c r="C128" s="46"/>
      <c r="D128" s="47"/>
    </row>
    <row r="129" spans="3:4" s="45" customFormat="1" ht="11.25" customHeight="1" x14ac:dyDescent="0.2">
      <c r="C129" s="46"/>
      <c r="D129" s="47"/>
    </row>
    <row r="130" spans="3:4" s="45" customFormat="1" ht="11.25" customHeight="1" x14ac:dyDescent="0.2">
      <c r="C130" s="46"/>
      <c r="D130" s="47"/>
    </row>
    <row r="131" spans="3:4" s="45" customFormat="1" ht="11.25" customHeight="1" x14ac:dyDescent="0.2">
      <c r="C131" s="46"/>
      <c r="D131" s="47"/>
    </row>
    <row r="132" spans="3:4" s="45" customFormat="1" ht="11.25" customHeight="1" x14ac:dyDescent="0.2">
      <c r="C132" s="46"/>
      <c r="D132" s="47"/>
    </row>
    <row r="133" spans="3:4" s="45" customFormat="1" ht="11.25" customHeight="1" x14ac:dyDescent="0.2">
      <c r="C133" s="46"/>
      <c r="D133" s="47"/>
    </row>
    <row r="134" spans="3:4" s="45" customFormat="1" ht="11.25" customHeight="1" x14ac:dyDescent="0.2">
      <c r="C134" s="46"/>
      <c r="D134" s="47"/>
    </row>
    <row r="135" spans="3:4" s="45" customFormat="1" ht="11.25" customHeight="1" x14ac:dyDescent="0.2">
      <c r="C135" s="46"/>
      <c r="D135" s="47"/>
    </row>
    <row r="136" spans="3:4" s="45" customFormat="1" ht="11.25" customHeight="1" x14ac:dyDescent="0.2">
      <c r="C136" s="46"/>
      <c r="D136" s="47"/>
    </row>
    <row r="137" spans="3:4" s="45" customFormat="1" ht="11.25" customHeight="1" x14ac:dyDescent="0.2">
      <c r="C137" s="46"/>
      <c r="D137" s="47"/>
    </row>
    <row r="138" spans="3:4" s="45" customFormat="1" ht="11.25" customHeight="1" x14ac:dyDescent="0.2">
      <c r="C138" s="46"/>
      <c r="D138" s="47"/>
    </row>
    <row r="139" spans="3:4" s="45" customFormat="1" ht="11.25" customHeight="1" x14ac:dyDescent="0.2">
      <c r="C139" s="46"/>
      <c r="D139" s="47"/>
    </row>
    <row r="140" spans="3:4" s="45" customFormat="1" ht="11.25" customHeight="1" x14ac:dyDescent="0.2">
      <c r="C140" s="46"/>
      <c r="D140" s="47"/>
    </row>
    <row r="141" spans="3:4" s="45" customFormat="1" ht="11.25" customHeight="1" x14ac:dyDescent="0.2">
      <c r="C141" s="46"/>
      <c r="D141" s="47"/>
    </row>
    <row r="142" spans="3:4" s="45" customFormat="1" ht="11.25" customHeight="1" x14ac:dyDescent="0.2">
      <c r="C142" s="46"/>
      <c r="D142" s="47"/>
    </row>
    <row r="143" spans="3:4" s="45" customFormat="1" ht="11.25" customHeight="1" x14ac:dyDescent="0.2">
      <c r="C143" s="46"/>
      <c r="D143" s="47"/>
    </row>
    <row r="144" spans="3:4" s="45" customFormat="1" ht="11.25" customHeight="1" x14ac:dyDescent="0.2">
      <c r="C144" s="46"/>
      <c r="D144" s="47"/>
    </row>
    <row r="145" spans="3:4" s="45" customFormat="1" ht="11.25" customHeight="1" x14ac:dyDescent="0.2">
      <c r="C145" s="46"/>
      <c r="D145" s="47"/>
    </row>
    <row r="146" spans="3:4" s="45" customFormat="1" ht="11.25" customHeight="1" x14ac:dyDescent="0.2">
      <c r="C146" s="46"/>
      <c r="D146" s="47"/>
    </row>
    <row r="147" spans="3:4" s="45" customFormat="1" ht="11.25" customHeight="1" x14ac:dyDescent="0.2">
      <c r="C147" s="46"/>
      <c r="D147" s="47"/>
    </row>
    <row r="148" spans="3:4" s="45" customFormat="1" ht="11.25" customHeight="1" x14ac:dyDescent="0.2">
      <c r="C148" s="46"/>
      <c r="D148" s="47"/>
    </row>
    <row r="149" spans="3:4" s="45" customFormat="1" ht="11.25" customHeight="1" x14ac:dyDescent="0.2">
      <c r="C149" s="46"/>
      <c r="D149" s="47"/>
    </row>
    <row r="150" spans="3:4" s="45" customFormat="1" ht="11.25" customHeight="1" x14ac:dyDescent="0.2">
      <c r="C150" s="46"/>
      <c r="D150" s="47"/>
    </row>
    <row r="151" spans="3:4" s="45" customFormat="1" ht="11.25" customHeight="1" x14ac:dyDescent="0.2">
      <c r="C151" s="46"/>
      <c r="D151" s="47"/>
    </row>
    <row r="152" spans="3:4" s="45" customFormat="1" ht="11.25" customHeight="1" x14ac:dyDescent="0.2">
      <c r="C152" s="46"/>
      <c r="D152" s="47"/>
    </row>
    <row r="153" spans="3:4" s="45" customFormat="1" ht="11.25" customHeight="1" x14ac:dyDescent="0.2">
      <c r="C153" s="46"/>
      <c r="D153" s="47"/>
    </row>
    <row r="154" spans="3:4" s="45" customFormat="1" ht="11.25" customHeight="1" x14ac:dyDescent="0.2">
      <c r="C154" s="46"/>
      <c r="D154" s="47"/>
    </row>
    <row r="155" spans="3:4" s="45" customFormat="1" ht="11.25" customHeight="1" x14ac:dyDescent="0.2">
      <c r="C155" s="46"/>
      <c r="D155" s="47"/>
    </row>
    <row r="156" spans="3:4" s="45" customFormat="1" ht="11.25" customHeight="1" x14ac:dyDescent="0.2">
      <c r="C156" s="46"/>
      <c r="D156" s="47"/>
    </row>
    <row r="157" spans="3:4" s="45" customFormat="1" ht="11.25" customHeight="1" x14ac:dyDescent="0.2">
      <c r="C157" s="46"/>
      <c r="D157" s="47"/>
    </row>
    <row r="158" spans="3:4" s="45" customFormat="1" ht="11.25" customHeight="1" x14ac:dyDescent="0.2">
      <c r="C158" s="46"/>
      <c r="D158" s="47"/>
    </row>
    <row r="159" spans="3:4" s="45" customFormat="1" ht="11.25" customHeight="1" x14ac:dyDescent="0.2">
      <c r="C159" s="46"/>
      <c r="D159" s="47"/>
    </row>
    <row r="160" spans="3:4" s="45" customFormat="1" ht="11.25" customHeight="1" x14ac:dyDescent="0.2">
      <c r="C160" s="46"/>
      <c r="D160" s="47"/>
    </row>
    <row r="161" spans="3:4" s="45" customFormat="1" ht="11.25" customHeight="1" x14ac:dyDescent="0.2">
      <c r="C161" s="46"/>
      <c r="D161" s="47"/>
    </row>
    <row r="162" spans="3:4" s="45" customFormat="1" ht="11.25" customHeight="1" x14ac:dyDescent="0.2">
      <c r="C162" s="46"/>
      <c r="D162" s="47"/>
    </row>
    <row r="163" spans="3:4" s="45" customFormat="1" ht="11.25" customHeight="1" x14ac:dyDescent="0.2">
      <c r="C163" s="46"/>
      <c r="D163" s="47"/>
    </row>
    <row r="164" spans="3:4" s="45" customFormat="1" ht="11.25" customHeight="1" x14ac:dyDescent="0.2">
      <c r="C164" s="46"/>
      <c r="D164" s="47"/>
    </row>
    <row r="165" spans="3:4" s="45" customFormat="1" ht="11.25" customHeight="1" x14ac:dyDescent="0.2">
      <c r="C165" s="46"/>
      <c r="D165" s="47"/>
    </row>
    <row r="166" spans="3:4" s="45" customFormat="1" ht="11.25" customHeight="1" x14ac:dyDescent="0.2">
      <c r="C166" s="46"/>
      <c r="D166" s="47"/>
    </row>
    <row r="167" spans="3:4" s="45" customFormat="1" ht="11.25" customHeight="1" x14ac:dyDescent="0.2">
      <c r="C167" s="46"/>
      <c r="D167" s="47"/>
    </row>
    <row r="168" spans="3:4" s="45" customFormat="1" ht="11.25" customHeight="1" x14ac:dyDescent="0.2">
      <c r="C168" s="46"/>
      <c r="D168" s="47"/>
    </row>
    <row r="169" spans="3:4" s="45" customFormat="1" ht="11.25" customHeight="1" x14ac:dyDescent="0.2">
      <c r="C169" s="46"/>
      <c r="D169" s="47"/>
    </row>
    <row r="170" spans="3:4" s="45" customFormat="1" ht="11.25" customHeight="1" x14ac:dyDescent="0.2">
      <c r="C170" s="46"/>
      <c r="D170" s="47"/>
    </row>
    <row r="171" spans="3:4" s="45" customFormat="1" ht="11.25" customHeight="1" x14ac:dyDescent="0.2">
      <c r="C171" s="46"/>
      <c r="D171" s="47"/>
    </row>
    <row r="172" spans="3:4" s="45" customFormat="1" ht="11.25" customHeight="1" x14ac:dyDescent="0.2">
      <c r="C172" s="46"/>
      <c r="D172" s="47"/>
    </row>
    <row r="173" spans="3:4" s="45" customFormat="1" ht="11.25" customHeight="1" x14ac:dyDescent="0.2">
      <c r="C173" s="46"/>
      <c r="D173" s="47"/>
    </row>
    <row r="174" spans="3:4" s="45" customFormat="1" ht="11.25" customHeight="1" x14ac:dyDescent="0.2">
      <c r="C174" s="46"/>
      <c r="D174" s="47"/>
    </row>
    <row r="175" spans="3:4" s="45" customFormat="1" ht="11.25" customHeight="1" x14ac:dyDescent="0.2">
      <c r="C175" s="46"/>
      <c r="D175" s="47"/>
    </row>
    <row r="176" spans="3:4" s="45" customFormat="1" ht="11.25" customHeight="1" x14ac:dyDescent="0.2">
      <c r="C176" s="46"/>
      <c r="D176" s="47"/>
    </row>
    <row r="177" spans="3:4" s="45" customFormat="1" ht="11.25" customHeight="1" x14ac:dyDescent="0.2">
      <c r="C177" s="46"/>
      <c r="D177" s="47"/>
    </row>
    <row r="178" spans="3:4" s="45" customFormat="1" ht="11.25" customHeight="1" x14ac:dyDescent="0.2">
      <c r="C178" s="46"/>
      <c r="D178" s="47"/>
    </row>
    <row r="179" spans="3:4" s="45" customFormat="1" ht="11.25" customHeight="1" x14ac:dyDescent="0.2">
      <c r="C179" s="46"/>
      <c r="D179" s="47"/>
    </row>
    <row r="180" spans="3:4" s="45" customFormat="1" ht="11.25" customHeight="1" x14ac:dyDescent="0.2">
      <c r="C180" s="46"/>
      <c r="D180" s="47"/>
    </row>
    <row r="181" spans="3:4" s="45" customFormat="1" ht="11.25" customHeight="1" x14ac:dyDescent="0.2">
      <c r="C181" s="46"/>
      <c r="D181" s="47"/>
    </row>
    <row r="182" spans="3:4" s="45" customFormat="1" ht="11.25" customHeight="1" x14ac:dyDescent="0.2">
      <c r="C182" s="46"/>
      <c r="D182" s="47"/>
    </row>
    <row r="183" spans="3:4" s="45" customFormat="1" ht="11.25" customHeight="1" x14ac:dyDescent="0.2">
      <c r="C183" s="46"/>
      <c r="D183" s="47"/>
    </row>
    <row r="184" spans="3:4" s="45" customFormat="1" ht="11.25" customHeight="1" x14ac:dyDescent="0.2">
      <c r="C184" s="46"/>
      <c r="D184" s="47"/>
    </row>
    <row r="185" spans="3:4" s="45" customFormat="1" ht="11.25" customHeight="1" x14ac:dyDescent="0.2">
      <c r="C185" s="46"/>
      <c r="D185" s="47"/>
    </row>
    <row r="186" spans="3:4" s="45" customFormat="1" ht="11.25" customHeight="1" x14ac:dyDescent="0.2">
      <c r="C186" s="46"/>
      <c r="D186" s="47"/>
    </row>
    <row r="187" spans="3:4" s="45" customFormat="1" ht="11.25" customHeight="1" x14ac:dyDescent="0.2">
      <c r="C187" s="46"/>
      <c r="D187" s="47"/>
    </row>
    <row r="188" spans="3:4" s="45" customFormat="1" ht="11.25" customHeight="1" x14ac:dyDescent="0.2">
      <c r="C188" s="46"/>
      <c r="D188" s="47"/>
    </row>
    <row r="189" spans="3:4" s="45" customFormat="1" ht="11.25" customHeight="1" x14ac:dyDescent="0.2">
      <c r="C189" s="46"/>
      <c r="D189" s="47"/>
    </row>
    <row r="190" spans="3:4" s="45" customFormat="1" ht="11.25" customHeight="1" x14ac:dyDescent="0.2">
      <c r="C190" s="46"/>
      <c r="D190" s="47"/>
    </row>
    <row r="191" spans="3:4" s="45" customFormat="1" ht="11.25" customHeight="1" x14ac:dyDescent="0.2">
      <c r="C191" s="46"/>
      <c r="D191" s="47"/>
    </row>
    <row r="192" spans="3:4" s="45" customFormat="1" ht="11.25" customHeight="1" x14ac:dyDescent="0.2">
      <c r="C192" s="46"/>
      <c r="D192" s="47"/>
    </row>
    <row r="193" spans="3:4" s="45" customFormat="1" ht="11.25" customHeight="1" x14ac:dyDescent="0.2">
      <c r="C193" s="46"/>
      <c r="D193" s="47"/>
    </row>
    <row r="194" spans="3:4" s="45" customFormat="1" ht="11.25" customHeight="1" x14ac:dyDescent="0.2">
      <c r="C194" s="46"/>
      <c r="D194" s="47"/>
    </row>
    <row r="195" spans="3:4" s="45" customFormat="1" ht="11.25" customHeight="1" x14ac:dyDescent="0.2">
      <c r="C195" s="46"/>
      <c r="D195" s="47"/>
    </row>
    <row r="196" spans="3:4" s="45" customFormat="1" ht="11.25" customHeight="1" x14ac:dyDescent="0.2">
      <c r="C196" s="46"/>
      <c r="D196" s="47"/>
    </row>
    <row r="197" spans="3:4" s="45" customFormat="1" ht="11.25" customHeight="1" x14ac:dyDescent="0.2">
      <c r="C197" s="46"/>
      <c r="D197" s="47"/>
    </row>
    <row r="198" spans="3:4" s="45" customFormat="1" ht="11.25" customHeight="1" x14ac:dyDescent="0.2">
      <c r="C198" s="46"/>
      <c r="D198" s="47"/>
    </row>
    <row r="199" spans="3:4" s="45" customFormat="1" ht="11.25" customHeight="1" x14ac:dyDescent="0.2">
      <c r="C199" s="46"/>
      <c r="D199" s="47"/>
    </row>
    <row r="200" spans="3:4" s="45" customFormat="1" ht="11.25" customHeight="1" x14ac:dyDescent="0.2">
      <c r="C200" s="46"/>
      <c r="D200" s="47"/>
    </row>
    <row r="201" spans="3:4" s="45" customFormat="1" ht="11.25" customHeight="1" x14ac:dyDescent="0.2">
      <c r="C201" s="46"/>
      <c r="D201" s="47"/>
    </row>
    <row r="202" spans="3:4" s="45" customFormat="1" ht="11.25" customHeight="1" x14ac:dyDescent="0.2">
      <c r="C202" s="46"/>
      <c r="D202" s="47"/>
    </row>
    <row r="203" spans="3:4" s="45" customFormat="1" ht="11.25" customHeight="1" x14ac:dyDescent="0.2">
      <c r="C203" s="46"/>
      <c r="D203" s="47"/>
    </row>
    <row r="204" spans="3:4" s="45" customFormat="1" ht="11.25" customHeight="1" x14ac:dyDescent="0.2">
      <c r="C204" s="46"/>
      <c r="D204" s="47"/>
    </row>
    <row r="205" spans="3:4" s="45" customFormat="1" ht="11.25" customHeight="1" x14ac:dyDescent="0.2">
      <c r="C205" s="46"/>
      <c r="D205" s="47"/>
    </row>
    <row r="206" spans="3:4" s="45" customFormat="1" ht="11.25" customHeight="1" x14ac:dyDescent="0.2">
      <c r="C206" s="46"/>
      <c r="D206" s="47"/>
    </row>
    <row r="207" spans="3:4" s="45" customFormat="1" ht="11.25" customHeight="1" x14ac:dyDescent="0.2">
      <c r="C207" s="46"/>
      <c r="D207" s="47"/>
    </row>
    <row r="208" spans="3:4" s="45" customFormat="1" ht="11.25" customHeight="1" x14ac:dyDescent="0.2">
      <c r="C208" s="46"/>
      <c r="D208" s="47"/>
    </row>
    <row r="209" spans="3:4" s="45" customFormat="1" ht="11.25" customHeight="1" x14ac:dyDescent="0.2">
      <c r="C209" s="46"/>
      <c r="D209" s="47"/>
    </row>
    <row r="210" spans="3:4" s="45" customFormat="1" ht="11.25" customHeight="1" x14ac:dyDescent="0.2">
      <c r="C210" s="46"/>
      <c r="D210" s="47"/>
    </row>
    <row r="211" spans="3:4" s="45" customFormat="1" ht="11.25" customHeight="1" x14ac:dyDescent="0.2">
      <c r="C211" s="46"/>
      <c r="D211" s="47"/>
    </row>
    <row r="212" spans="3:4" s="45" customFormat="1" ht="11.25" customHeight="1" x14ac:dyDescent="0.2">
      <c r="C212" s="46"/>
      <c r="D212" s="47"/>
    </row>
    <row r="213" spans="3:4" s="45" customFormat="1" ht="11.25" customHeight="1" x14ac:dyDescent="0.2">
      <c r="C213" s="46"/>
      <c r="D213" s="47"/>
    </row>
    <row r="214" spans="3:4" s="45" customFormat="1" ht="11.25" customHeight="1" x14ac:dyDescent="0.2">
      <c r="C214" s="46"/>
      <c r="D214" s="47"/>
    </row>
    <row r="215" spans="3:4" s="45" customFormat="1" ht="11.25" customHeight="1" x14ac:dyDescent="0.2">
      <c r="C215" s="46"/>
      <c r="D215" s="47"/>
    </row>
    <row r="216" spans="3:4" s="45" customFormat="1" ht="11.25" customHeight="1" x14ac:dyDescent="0.2">
      <c r="C216" s="46"/>
      <c r="D216" s="47"/>
    </row>
    <row r="217" spans="3:4" s="45" customFormat="1" ht="11.25" customHeight="1" x14ac:dyDescent="0.2">
      <c r="C217" s="46"/>
      <c r="D217" s="47"/>
    </row>
    <row r="218" spans="3:4" s="45" customFormat="1" ht="11.25" customHeight="1" x14ac:dyDescent="0.2">
      <c r="C218" s="46"/>
      <c r="D218" s="47"/>
    </row>
    <row r="219" spans="3:4" s="45" customFormat="1" ht="11.25" customHeight="1" x14ac:dyDescent="0.2">
      <c r="C219" s="46"/>
      <c r="D219" s="47"/>
    </row>
    <row r="220" spans="3:4" s="45" customFormat="1" ht="11.25" customHeight="1" x14ac:dyDescent="0.2">
      <c r="C220" s="46"/>
      <c r="D220" s="47"/>
    </row>
    <row r="221" spans="3:4" s="45" customFormat="1" ht="11.25" customHeight="1" x14ac:dyDescent="0.2">
      <c r="C221" s="46"/>
      <c r="D221" s="47"/>
    </row>
    <row r="222" spans="3:4" s="45" customFormat="1" ht="11.25" customHeight="1" x14ac:dyDescent="0.2">
      <c r="C222" s="46"/>
      <c r="D222" s="47"/>
    </row>
    <row r="223" spans="3:4" s="45" customFormat="1" ht="11.25" customHeight="1" x14ac:dyDescent="0.2">
      <c r="C223" s="46"/>
      <c r="D223" s="47"/>
    </row>
    <row r="224" spans="3:4" s="45" customFormat="1" ht="11.25" customHeight="1" x14ac:dyDescent="0.2">
      <c r="C224" s="46"/>
      <c r="D224" s="47"/>
    </row>
    <row r="225" spans="3:4" s="45" customFormat="1" ht="11.25" customHeight="1" x14ac:dyDescent="0.2">
      <c r="C225" s="46"/>
      <c r="D225" s="47"/>
    </row>
    <row r="226" spans="3:4" s="45" customFormat="1" ht="11.25" customHeight="1" x14ac:dyDescent="0.2">
      <c r="C226" s="46"/>
      <c r="D226" s="47"/>
    </row>
    <row r="227" spans="3:4" s="45" customFormat="1" ht="11.25" customHeight="1" x14ac:dyDescent="0.2">
      <c r="C227" s="46"/>
      <c r="D227" s="47"/>
    </row>
    <row r="228" spans="3:4" s="45" customFormat="1" ht="11.25" customHeight="1" x14ac:dyDescent="0.2">
      <c r="C228" s="46"/>
      <c r="D228" s="47"/>
    </row>
    <row r="229" spans="3:4" s="45" customFormat="1" ht="11.25" customHeight="1" x14ac:dyDescent="0.2">
      <c r="C229" s="46"/>
      <c r="D229" s="47"/>
    </row>
    <row r="230" spans="3:4" s="45" customFormat="1" ht="11.25" customHeight="1" x14ac:dyDescent="0.2">
      <c r="C230" s="46"/>
      <c r="D230" s="47"/>
    </row>
    <row r="231" spans="3:4" s="45" customFormat="1" ht="11.25" customHeight="1" x14ac:dyDescent="0.2">
      <c r="C231" s="46"/>
      <c r="D231" s="47"/>
    </row>
    <row r="232" spans="3:4" s="45" customFormat="1" ht="11.25" customHeight="1" x14ac:dyDescent="0.2">
      <c r="C232" s="46"/>
      <c r="D232" s="47"/>
    </row>
    <row r="233" spans="3:4" s="45" customFormat="1" ht="11.25" customHeight="1" x14ac:dyDescent="0.2">
      <c r="C233" s="46"/>
      <c r="D233" s="47"/>
    </row>
    <row r="234" spans="3:4" s="45" customFormat="1" ht="11.25" customHeight="1" x14ac:dyDescent="0.2">
      <c r="C234" s="46"/>
      <c r="D234" s="47"/>
    </row>
    <row r="235" spans="3:4" s="45" customFormat="1" ht="11.25" customHeight="1" x14ac:dyDescent="0.2">
      <c r="C235" s="46"/>
      <c r="D235" s="47"/>
    </row>
    <row r="236" spans="3:4" s="45" customFormat="1" ht="11.25" customHeight="1" x14ac:dyDescent="0.2">
      <c r="C236" s="46"/>
      <c r="D236" s="47"/>
    </row>
    <row r="237" spans="3:4" s="45" customFormat="1" ht="11.25" customHeight="1" x14ac:dyDescent="0.2">
      <c r="C237" s="46"/>
      <c r="D237" s="47"/>
    </row>
    <row r="238" spans="3:4" s="45" customFormat="1" ht="11.25" customHeight="1" x14ac:dyDescent="0.2">
      <c r="C238" s="46"/>
      <c r="D238" s="47"/>
    </row>
    <row r="239" spans="3:4" s="45" customFormat="1" ht="11.25" customHeight="1" x14ac:dyDescent="0.2">
      <c r="C239" s="46"/>
      <c r="D239" s="47"/>
    </row>
    <row r="240" spans="3:4" s="45" customFormat="1" ht="11.25" customHeight="1" x14ac:dyDescent="0.2">
      <c r="C240" s="46"/>
      <c r="D240" s="47"/>
    </row>
    <row r="241" spans="3:4" s="45" customFormat="1" ht="11.25" customHeight="1" x14ac:dyDescent="0.2">
      <c r="C241" s="46"/>
      <c r="D241" s="47"/>
    </row>
    <row r="242" spans="3:4" s="45" customFormat="1" ht="11.25" customHeight="1" x14ac:dyDescent="0.2">
      <c r="C242" s="46"/>
      <c r="D242" s="47"/>
    </row>
    <row r="243" spans="3:4" s="45" customFormat="1" ht="11.25" customHeight="1" x14ac:dyDescent="0.2">
      <c r="C243" s="46"/>
      <c r="D243" s="47"/>
    </row>
    <row r="244" spans="3:4" s="45" customFormat="1" ht="11.25" customHeight="1" x14ac:dyDescent="0.2">
      <c r="C244" s="46"/>
      <c r="D244" s="47"/>
    </row>
    <row r="245" spans="3:4" s="45" customFormat="1" ht="11.25" customHeight="1" x14ac:dyDescent="0.2">
      <c r="C245" s="46"/>
      <c r="D245" s="47"/>
    </row>
    <row r="246" spans="3:4" s="45" customFormat="1" ht="11.25" customHeight="1" x14ac:dyDescent="0.2">
      <c r="C246" s="46"/>
      <c r="D246" s="47"/>
    </row>
    <row r="247" spans="3:4" s="45" customFormat="1" ht="11.25" customHeight="1" x14ac:dyDescent="0.2">
      <c r="C247" s="46"/>
      <c r="D247" s="47"/>
    </row>
    <row r="248" spans="3:4" s="45" customFormat="1" ht="11.25" customHeight="1" x14ac:dyDescent="0.2">
      <c r="C248" s="46"/>
      <c r="D248" s="47"/>
    </row>
    <row r="249" spans="3:4" s="45" customFormat="1" ht="11.25" customHeight="1" x14ac:dyDescent="0.2">
      <c r="C249" s="46"/>
      <c r="D249" s="47"/>
    </row>
    <row r="250" spans="3:4" s="45" customFormat="1" ht="11.25" customHeight="1" x14ac:dyDescent="0.2">
      <c r="C250" s="46"/>
      <c r="D250" s="47"/>
    </row>
    <row r="251" spans="3:4" s="45" customFormat="1" ht="11.25" customHeight="1" x14ac:dyDescent="0.2">
      <c r="C251" s="46"/>
      <c r="D251" s="47"/>
    </row>
    <row r="252" spans="3:4" s="45" customFormat="1" ht="11.25" customHeight="1" x14ac:dyDescent="0.2">
      <c r="C252" s="46"/>
      <c r="D252" s="47"/>
    </row>
    <row r="253" spans="3:4" s="45" customFormat="1" ht="11.25" customHeight="1" x14ac:dyDescent="0.2">
      <c r="C253" s="46"/>
      <c r="D253" s="47"/>
    </row>
    <row r="254" spans="3:4" s="45" customFormat="1" ht="11.25" customHeight="1" x14ac:dyDescent="0.2">
      <c r="C254" s="46"/>
      <c r="D254" s="47"/>
    </row>
    <row r="255" spans="3:4" s="45" customFormat="1" ht="11.25" customHeight="1" x14ac:dyDescent="0.2">
      <c r="C255" s="46"/>
      <c r="D255" s="47"/>
    </row>
    <row r="256" spans="3:4" s="45" customFormat="1" ht="11.25" customHeight="1" x14ac:dyDescent="0.2">
      <c r="C256" s="46"/>
      <c r="D256" s="47"/>
    </row>
    <row r="257" spans="3:4" s="45" customFormat="1" ht="11.25" customHeight="1" x14ac:dyDescent="0.2">
      <c r="C257" s="46"/>
      <c r="D257" s="47"/>
    </row>
    <row r="258" spans="3:4" s="45" customFormat="1" ht="11.25" customHeight="1" x14ac:dyDescent="0.2">
      <c r="C258" s="46"/>
      <c r="D258" s="47"/>
    </row>
    <row r="259" spans="3:4" s="45" customFormat="1" ht="11.25" customHeight="1" x14ac:dyDescent="0.2">
      <c r="C259" s="46"/>
      <c r="D259" s="47"/>
    </row>
    <row r="260" spans="3:4" s="45" customFormat="1" ht="11.25" customHeight="1" x14ac:dyDescent="0.2">
      <c r="C260" s="46"/>
      <c r="D260" s="47"/>
    </row>
    <row r="261" spans="3:4" s="45" customFormat="1" ht="11.25" customHeight="1" x14ac:dyDescent="0.2">
      <c r="C261" s="46"/>
      <c r="D261" s="47"/>
    </row>
    <row r="262" spans="3:4" s="45" customFormat="1" ht="11.25" customHeight="1" x14ac:dyDescent="0.2">
      <c r="C262" s="46"/>
      <c r="D262" s="47"/>
    </row>
    <row r="263" spans="3:4" s="45" customFormat="1" ht="11.25" customHeight="1" x14ac:dyDescent="0.2">
      <c r="C263" s="46"/>
      <c r="D263" s="47"/>
    </row>
    <row r="264" spans="3:4" s="45" customFormat="1" ht="11.25" customHeight="1" x14ac:dyDescent="0.2">
      <c r="C264" s="46"/>
      <c r="D264" s="47"/>
    </row>
    <row r="265" spans="3:4" s="45" customFormat="1" ht="11.25" x14ac:dyDescent="0.2">
      <c r="C265" s="46"/>
      <c r="D265" s="47"/>
    </row>
    <row r="266" spans="3:4" s="45" customFormat="1" ht="11.25" x14ac:dyDescent="0.2">
      <c r="C266" s="46"/>
      <c r="D266" s="47"/>
    </row>
  </sheetData>
  <sheetProtection sheet="1" objects="1" scenarios="1"/>
  <mergeCells count="41">
    <mergeCell ref="B103:E103"/>
    <mergeCell ref="B104:E104"/>
    <mergeCell ref="B105:E105"/>
    <mergeCell ref="B106:E106"/>
    <mergeCell ref="B95:E95"/>
    <mergeCell ref="B96:E96"/>
    <mergeCell ref="B100:E100"/>
    <mergeCell ref="B102:E102"/>
    <mergeCell ref="B97:E97"/>
    <mergeCell ref="B86:C86"/>
    <mergeCell ref="B88:D88"/>
    <mergeCell ref="B90:D90"/>
    <mergeCell ref="B72:D72"/>
    <mergeCell ref="B74:D74"/>
    <mergeCell ref="B79:D79"/>
    <mergeCell ref="B83:C83"/>
    <mergeCell ref="B85:D85"/>
    <mergeCell ref="B80:E80"/>
    <mergeCell ref="B70:C70"/>
    <mergeCell ref="J5:N5"/>
    <mergeCell ref="I6:I7"/>
    <mergeCell ref="J6:J7"/>
    <mergeCell ref="K6:K7"/>
    <mergeCell ref="L6:L7"/>
    <mergeCell ref="M6:M7"/>
    <mergeCell ref="N6:N7"/>
    <mergeCell ref="A59:B59"/>
    <mergeCell ref="B64:D64"/>
    <mergeCell ref="B65:C65"/>
    <mergeCell ref="B67:C67"/>
    <mergeCell ref="B69:D69"/>
    <mergeCell ref="A1:E1"/>
    <mergeCell ref="F1:N1"/>
    <mergeCell ref="A5:A7"/>
    <mergeCell ref="B5:B7"/>
    <mergeCell ref="C5:C7"/>
    <mergeCell ref="D5:D7"/>
    <mergeCell ref="E5:E7"/>
    <mergeCell ref="F5:F7"/>
    <mergeCell ref="G5:G7"/>
    <mergeCell ref="H5:H7"/>
  </mergeCells>
  <pageMargins left="0.59055118110236227" right="0.39370078740157483" top="0.78740157480314965" bottom="0.39370078740157483" header="0.51181102362204722" footer="0.51181102362204722"/>
  <pageSetup paperSize="9" scale="87" fitToHeight="0" orientation="landscape" useFirstPageNumber="1" r:id="rId1"/>
  <headerFooter alignWithMargins="0">
    <oddHeader>&amp;LKirchgemeinde&amp;R&amp;9Finanzplan</oddHeader>
  </headerFooter>
  <rowBreaks count="1" manualBreakCount="1">
    <brk id="6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G313"/>
  <sheetViews>
    <sheetView topLeftCell="A13" zoomScaleNormal="100" workbookViewId="0">
      <selection activeCell="F36" sqref="F36"/>
    </sheetView>
  </sheetViews>
  <sheetFormatPr baseColWidth="10" defaultRowHeight="12.75" x14ac:dyDescent="0.2"/>
  <cols>
    <col min="1" max="1" width="30.7109375" style="133" customWidth="1"/>
    <col min="2" max="7" width="8.7109375" style="158" customWidth="1"/>
    <col min="8" max="255" width="11.5703125" style="133"/>
    <col min="256" max="256" width="30.7109375" style="133" customWidth="1"/>
    <col min="257" max="263" width="8.7109375" style="133" customWidth="1"/>
    <col min="264" max="511" width="11.5703125" style="133"/>
    <col min="512" max="512" width="30.7109375" style="133" customWidth="1"/>
    <col min="513" max="519" width="8.7109375" style="133" customWidth="1"/>
    <col min="520" max="767" width="11.5703125" style="133"/>
    <col min="768" max="768" width="30.7109375" style="133" customWidth="1"/>
    <col min="769" max="775" width="8.7109375" style="133" customWidth="1"/>
    <col min="776" max="1023" width="11.5703125" style="133"/>
    <col min="1024" max="1024" width="30.7109375" style="133" customWidth="1"/>
    <col min="1025" max="1031" width="8.7109375" style="133" customWidth="1"/>
    <col min="1032" max="1279" width="11.5703125" style="133"/>
    <col min="1280" max="1280" width="30.7109375" style="133" customWidth="1"/>
    <col min="1281" max="1287" width="8.7109375" style="133" customWidth="1"/>
    <col min="1288" max="1535" width="11.5703125" style="133"/>
    <col min="1536" max="1536" width="30.7109375" style="133" customWidth="1"/>
    <col min="1537" max="1543" width="8.7109375" style="133" customWidth="1"/>
    <col min="1544" max="1791" width="11.5703125" style="133"/>
    <col min="1792" max="1792" width="30.7109375" style="133" customWidth="1"/>
    <col min="1793" max="1799" width="8.7109375" style="133" customWidth="1"/>
    <col min="1800" max="2047" width="11.5703125" style="133"/>
    <col min="2048" max="2048" width="30.7109375" style="133" customWidth="1"/>
    <col min="2049" max="2055" width="8.7109375" style="133" customWidth="1"/>
    <col min="2056" max="2303" width="11.5703125" style="133"/>
    <col min="2304" max="2304" width="30.7109375" style="133" customWidth="1"/>
    <col min="2305" max="2311" width="8.7109375" style="133" customWidth="1"/>
    <col min="2312" max="2559" width="11.5703125" style="133"/>
    <col min="2560" max="2560" width="30.7109375" style="133" customWidth="1"/>
    <col min="2561" max="2567" width="8.7109375" style="133" customWidth="1"/>
    <col min="2568" max="2815" width="11.5703125" style="133"/>
    <col min="2816" max="2816" width="30.7109375" style="133" customWidth="1"/>
    <col min="2817" max="2823" width="8.7109375" style="133" customWidth="1"/>
    <col min="2824" max="3071" width="11.5703125" style="133"/>
    <col min="3072" max="3072" width="30.7109375" style="133" customWidth="1"/>
    <col min="3073" max="3079" width="8.7109375" style="133" customWidth="1"/>
    <col min="3080" max="3327" width="11.5703125" style="133"/>
    <col min="3328" max="3328" width="30.7109375" style="133" customWidth="1"/>
    <col min="3329" max="3335" width="8.7109375" style="133" customWidth="1"/>
    <col min="3336" max="3583" width="11.5703125" style="133"/>
    <col min="3584" max="3584" width="30.7109375" style="133" customWidth="1"/>
    <col min="3585" max="3591" width="8.7109375" style="133" customWidth="1"/>
    <col min="3592" max="3839" width="11.5703125" style="133"/>
    <col min="3840" max="3840" width="30.7109375" style="133" customWidth="1"/>
    <col min="3841" max="3847" width="8.7109375" style="133" customWidth="1"/>
    <col min="3848" max="4095" width="11.5703125" style="133"/>
    <col min="4096" max="4096" width="30.7109375" style="133" customWidth="1"/>
    <col min="4097" max="4103" width="8.7109375" style="133" customWidth="1"/>
    <col min="4104" max="4351" width="11.5703125" style="133"/>
    <col min="4352" max="4352" width="30.7109375" style="133" customWidth="1"/>
    <col min="4353" max="4359" width="8.7109375" style="133" customWidth="1"/>
    <col min="4360" max="4607" width="11.5703125" style="133"/>
    <col min="4608" max="4608" width="30.7109375" style="133" customWidth="1"/>
    <col min="4609" max="4615" width="8.7109375" style="133" customWidth="1"/>
    <col min="4616" max="4863" width="11.5703125" style="133"/>
    <col min="4864" max="4864" width="30.7109375" style="133" customWidth="1"/>
    <col min="4865" max="4871" width="8.7109375" style="133" customWidth="1"/>
    <col min="4872" max="5119" width="11.5703125" style="133"/>
    <col min="5120" max="5120" width="30.7109375" style="133" customWidth="1"/>
    <col min="5121" max="5127" width="8.7109375" style="133" customWidth="1"/>
    <col min="5128" max="5375" width="11.5703125" style="133"/>
    <col min="5376" max="5376" width="30.7109375" style="133" customWidth="1"/>
    <col min="5377" max="5383" width="8.7109375" style="133" customWidth="1"/>
    <col min="5384" max="5631" width="11.5703125" style="133"/>
    <col min="5632" max="5632" width="30.7109375" style="133" customWidth="1"/>
    <col min="5633" max="5639" width="8.7109375" style="133" customWidth="1"/>
    <col min="5640" max="5887" width="11.5703125" style="133"/>
    <col min="5888" max="5888" width="30.7109375" style="133" customWidth="1"/>
    <col min="5889" max="5895" width="8.7109375" style="133" customWidth="1"/>
    <col min="5896" max="6143" width="11.5703125" style="133"/>
    <col min="6144" max="6144" width="30.7109375" style="133" customWidth="1"/>
    <col min="6145" max="6151" width="8.7109375" style="133" customWidth="1"/>
    <col min="6152" max="6399" width="11.5703125" style="133"/>
    <col min="6400" max="6400" width="30.7109375" style="133" customWidth="1"/>
    <col min="6401" max="6407" width="8.7109375" style="133" customWidth="1"/>
    <col min="6408" max="6655" width="11.5703125" style="133"/>
    <col min="6656" max="6656" width="30.7109375" style="133" customWidth="1"/>
    <col min="6657" max="6663" width="8.7109375" style="133" customWidth="1"/>
    <col min="6664" max="6911" width="11.5703125" style="133"/>
    <col min="6912" max="6912" width="30.7109375" style="133" customWidth="1"/>
    <col min="6913" max="6919" width="8.7109375" style="133" customWidth="1"/>
    <col min="6920" max="7167" width="11.5703125" style="133"/>
    <col min="7168" max="7168" width="30.7109375" style="133" customWidth="1"/>
    <col min="7169" max="7175" width="8.7109375" style="133" customWidth="1"/>
    <col min="7176" max="7423" width="11.5703125" style="133"/>
    <col min="7424" max="7424" width="30.7109375" style="133" customWidth="1"/>
    <col min="7425" max="7431" width="8.7109375" style="133" customWidth="1"/>
    <col min="7432" max="7679" width="11.5703125" style="133"/>
    <col min="7680" max="7680" width="30.7109375" style="133" customWidth="1"/>
    <col min="7681" max="7687" width="8.7109375" style="133" customWidth="1"/>
    <col min="7688" max="7935" width="11.5703125" style="133"/>
    <col min="7936" max="7936" width="30.7109375" style="133" customWidth="1"/>
    <col min="7937" max="7943" width="8.7109375" style="133" customWidth="1"/>
    <col min="7944" max="8191" width="11.5703125" style="133"/>
    <col min="8192" max="8192" width="30.7109375" style="133" customWidth="1"/>
    <col min="8193" max="8199" width="8.7109375" style="133" customWidth="1"/>
    <col min="8200" max="8447" width="11.5703125" style="133"/>
    <col min="8448" max="8448" width="30.7109375" style="133" customWidth="1"/>
    <col min="8449" max="8455" width="8.7109375" style="133" customWidth="1"/>
    <col min="8456" max="8703" width="11.5703125" style="133"/>
    <col min="8704" max="8704" width="30.7109375" style="133" customWidth="1"/>
    <col min="8705" max="8711" width="8.7109375" style="133" customWidth="1"/>
    <col min="8712" max="8959" width="11.5703125" style="133"/>
    <col min="8960" max="8960" width="30.7109375" style="133" customWidth="1"/>
    <col min="8961" max="8967" width="8.7109375" style="133" customWidth="1"/>
    <col min="8968" max="9215" width="11.5703125" style="133"/>
    <col min="9216" max="9216" width="30.7109375" style="133" customWidth="1"/>
    <col min="9217" max="9223" width="8.7109375" style="133" customWidth="1"/>
    <col min="9224" max="9471" width="11.5703125" style="133"/>
    <col min="9472" max="9472" width="30.7109375" style="133" customWidth="1"/>
    <col min="9473" max="9479" width="8.7109375" style="133" customWidth="1"/>
    <col min="9480" max="9727" width="11.5703125" style="133"/>
    <col min="9728" max="9728" width="30.7109375" style="133" customWidth="1"/>
    <col min="9729" max="9735" width="8.7109375" style="133" customWidth="1"/>
    <col min="9736" max="9983" width="11.5703125" style="133"/>
    <col min="9984" max="9984" width="30.7109375" style="133" customWidth="1"/>
    <col min="9985" max="9991" width="8.7109375" style="133" customWidth="1"/>
    <col min="9992" max="10239" width="11.5703125" style="133"/>
    <col min="10240" max="10240" width="30.7109375" style="133" customWidth="1"/>
    <col min="10241" max="10247" width="8.7109375" style="133" customWidth="1"/>
    <col min="10248" max="10495" width="11.5703125" style="133"/>
    <col min="10496" max="10496" width="30.7109375" style="133" customWidth="1"/>
    <col min="10497" max="10503" width="8.7109375" style="133" customWidth="1"/>
    <col min="10504" max="10751" width="11.5703125" style="133"/>
    <col min="10752" max="10752" width="30.7109375" style="133" customWidth="1"/>
    <col min="10753" max="10759" width="8.7109375" style="133" customWidth="1"/>
    <col min="10760" max="11007" width="11.5703125" style="133"/>
    <col min="11008" max="11008" width="30.7109375" style="133" customWidth="1"/>
    <col min="11009" max="11015" width="8.7109375" style="133" customWidth="1"/>
    <col min="11016" max="11263" width="11.5703125" style="133"/>
    <col min="11264" max="11264" width="30.7109375" style="133" customWidth="1"/>
    <col min="11265" max="11271" width="8.7109375" style="133" customWidth="1"/>
    <col min="11272" max="11519" width="11.5703125" style="133"/>
    <col min="11520" max="11520" width="30.7109375" style="133" customWidth="1"/>
    <col min="11521" max="11527" width="8.7109375" style="133" customWidth="1"/>
    <col min="11528" max="11775" width="11.5703125" style="133"/>
    <col min="11776" max="11776" width="30.7109375" style="133" customWidth="1"/>
    <col min="11777" max="11783" width="8.7109375" style="133" customWidth="1"/>
    <col min="11784" max="12031" width="11.5703125" style="133"/>
    <col min="12032" max="12032" width="30.7109375" style="133" customWidth="1"/>
    <col min="12033" max="12039" width="8.7109375" style="133" customWidth="1"/>
    <col min="12040" max="12287" width="11.5703125" style="133"/>
    <col min="12288" max="12288" width="30.7109375" style="133" customWidth="1"/>
    <col min="12289" max="12295" width="8.7109375" style="133" customWidth="1"/>
    <col min="12296" max="12543" width="11.5703125" style="133"/>
    <col min="12544" max="12544" width="30.7109375" style="133" customWidth="1"/>
    <col min="12545" max="12551" width="8.7109375" style="133" customWidth="1"/>
    <col min="12552" max="12799" width="11.5703125" style="133"/>
    <col min="12800" max="12800" width="30.7109375" style="133" customWidth="1"/>
    <col min="12801" max="12807" width="8.7109375" style="133" customWidth="1"/>
    <col min="12808" max="13055" width="11.5703125" style="133"/>
    <col min="13056" max="13056" width="30.7109375" style="133" customWidth="1"/>
    <col min="13057" max="13063" width="8.7109375" style="133" customWidth="1"/>
    <col min="13064" max="13311" width="11.5703125" style="133"/>
    <col min="13312" max="13312" width="30.7109375" style="133" customWidth="1"/>
    <col min="13313" max="13319" width="8.7109375" style="133" customWidth="1"/>
    <col min="13320" max="13567" width="11.5703125" style="133"/>
    <col min="13568" max="13568" width="30.7109375" style="133" customWidth="1"/>
    <col min="13569" max="13575" width="8.7109375" style="133" customWidth="1"/>
    <col min="13576" max="13823" width="11.5703125" style="133"/>
    <col min="13824" max="13824" width="30.7109375" style="133" customWidth="1"/>
    <col min="13825" max="13831" width="8.7109375" style="133" customWidth="1"/>
    <col min="13832" max="14079" width="11.5703125" style="133"/>
    <col min="14080" max="14080" width="30.7109375" style="133" customWidth="1"/>
    <col min="14081" max="14087" width="8.7109375" style="133" customWidth="1"/>
    <col min="14088" max="14335" width="11.5703125" style="133"/>
    <col min="14336" max="14336" width="30.7109375" style="133" customWidth="1"/>
    <col min="14337" max="14343" width="8.7109375" style="133" customWidth="1"/>
    <col min="14344" max="14591" width="11.5703125" style="133"/>
    <col min="14592" max="14592" width="30.7109375" style="133" customWidth="1"/>
    <col min="14593" max="14599" width="8.7109375" style="133" customWidth="1"/>
    <col min="14600" max="14847" width="11.5703125" style="133"/>
    <col min="14848" max="14848" width="30.7109375" style="133" customWidth="1"/>
    <col min="14849" max="14855" width="8.7109375" style="133" customWidth="1"/>
    <col min="14856" max="15103" width="11.5703125" style="133"/>
    <col min="15104" max="15104" width="30.7109375" style="133" customWidth="1"/>
    <col min="15105" max="15111" width="8.7109375" style="133" customWidth="1"/>
    <col min="15112" max="15359" width="11.5703125" style="133"/>
    <col min="15360" max="15360" width="30.7109375" style="133" customWidth="1"/>
    <col min="15361" max="15367" width="8.7109375" style="133" customWidth="1"/>
    <col min="15368" max="15615" width="11.5703125" style="133"/>
    <col min="15616" max="15616" width="30.7109375" style="133" customWidth="1"/>
    <col min="15617" max="15623" width="8.7109375" style="133" customWidth="1"/>
    <col min="15624" max="15871" width="11.5703125" style="133"/>
    <col min="15872" max="15872" width="30.7109375" style="133" customWidth="1"/>
    <col min="15873" max="15879" width="8.7109375" style="133" customWidth="1"/>
    <col min="15880" max="16127" width="11.5703125" style="133"/>
    <col min="16128" max="16128" width="30.7109375" style="133" customWidth="1"/>
    <col min="16129" max="16135" width="8.7109375" style="133" customWidth="1"/>
    <col min="16136" max="16384" width="11.5703125" style="133"/>
  </cols>
  <sheetData>
    <row r="1" spans="1:7" ht="15.75" x14ac:dyDescent="0.25">
      <c r="A1" s="462" t="str">
        <f>Leitdaten!B3</f>
        <v>Kirchgemeinde Muster</v>
      </c>
      <c r="B1" s="348"/>
      <c r="C1" s="348"/>
      <c r="D1" s="463" t="str">
        <f>Leitdaten!B5</f>
        <v>Finanzplan 2018 - 2022</v>
      </c>
      <c r="E1" s="463"/>
      <c r="F1" s="463"/>
      <c r="G1" s="463"/>
    </row>
    <row r="3" spans="1:7" x14ac:dyDescent="0.2">
      <c r="A3" s="134" t="s">
        <v>247</v>
      </c>
      <c r="B3" s="135"/>
      <c r="C3" s="135"/>
      <c r="D3" s="135"/>
      <c r="E3" s="135"/>
      <c r="F3" s="135"/>
      <c r="G3" s="135"/>
    </row>
    <row r="4" spans="1:7" x14ac:dyDescent="0.2">
      <c r="A4" s="134"/>
      <c r="B4" s="135"/>
      <c r="C4" s="135"/>
      <c r="D4" s="135"/>
      <c r="E4" s="135"/>
      <c r="F4" s="135"/>
      <c r="G4" s="135"/>
    </row>
    <row r="5" spans="1:7" ht="13.5" thickBot="1" x14ac:dyDescent="0.25">
      <c r="A5" s="136" t="s">
        <v>0</v>
      </c>
      <c r="B5" s="135"/>
      <c r="C5" s="135"/>
      <c r="D5" s="135"/>
      <c r="E5" s="135"/>
      <c r="F5" s="135"/>
      <c r="G5" s="338" t="s">
        <v>335</v>
      </c>
    </row>
    <row r="6" spans="1:7" ht="14.25" thickTop="1" thickBot="1" x14ac:dyDescent="0.25">
      <c r="A6" s="137"/>
      <c r="B6" s="229">
        <f>Leitdaten!B14</f>
        <v>2020</v>
      </c>
      <c r="C6" s="229">
        <f>Leitdaten!B15</f>
        <v>2021</v>
      </c>
      <c r="D6" s="229">
        <f>Leitdaten!B16</f>
        <v>2022</v>
      </c>
      <c r="E6" s="229">
        <f>Leitdaten!B17</f>
        <v>2023</v>
      </c>
      <c r="F6" s="229">
        <f>Leitdaten!B18</f>
        <v>2024</v>
      </c>
      <c r="G6" s="229">
        <f>Leitdaten!B19</f>
        <v>2025</v>
      </c>
    </row>
    <row r="7" spans="1:7" ht="13.5" thickTop="1" x14ac:dyDescent="0.2">
      <c r="A7" s="137"/>
      <c r="B7" s="135"/>
      <c r="C7" s="135"/>
      <c r="D7" s="135"/>
      <c r="E7" s="135"/>
      <c r="F7" s="135"/>
      <c r="G7" s="135"/>
    </row>
    <row r="8" spans="1:7" s="141" customFormat="1" ht="13.15" customHeight="1" x14ac:dyDescent="0.2">
      <c r="A8" s="138" t="s">
        <v>207</v>
      </c>
      <c r="B8" s="139"/>
      <c r="C8" s="140"/>
      <c r="D8" s="140"/>
      <c r="E8" s="140"/>
      <c r="F8" s="140"/>
      <c r="G8" s="140"/>
    </row>
    <row r="9" spans="1:7" s="141" customFormat="1" ht="13.15" customHeight="1" x14ac:dyDescent="0.2">
      <c r="A9" s="142" t="s">
        <v>208</v>
      </c>
      <c r="B9" s="143">
        <v>0</v>
      </c>
      <c r="C9" s="140">
        <f>B12</f>
        <v>0</v>
      </c>
      <c r="D9" s="140">
        <f t="shared" ref="D9:G9" si="0">C12</f>
        <v>0</v>
      </c>
      <c r="E9" s="140">
        <f t="shared" si="0"/>
        <v>0</v>
      </c>
      <c r="F9" s="140">
        <f t="shared" si="0"/>
        <v>0</v>
      </c>
      <c r="G9" s="140">
        <f t="shared" si="0"/>
        <v>0</v>
      </c>
    </row>
    <row r="10" spans="1:7" ht="13.15" customHeight="1" x14ac:dyDescent="0.2">
      <c r="A10" s="144" t="s">
        <v>209</v>
      </c>
      <c r="B10" s="145">
        <v>0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</row>
    <row r="11" spans="1:7" ht="13.15" customHeight="1" x14ac:dyDescent="0.2">
      <c r="A11" s="144" t="s">
        <v>210</v>
      </c>
      <c r="B11" s="146">
        <v>0</v>
      </c>
      <c r="C11" s="146">
        <v>0</v>
      </c>
      <c r="D11" s="146">
        <v>0</v>
      </c>
      <c r="E11" s="146">
        <v>0</v>
      </c>
      <c r="F11" s="146">
        <v>0</v>
      </c>
      <c r="G11" s="146">
        <v>0</v>
      </c>
    </row>
    <row r="12" spans="1:7" ht="13.15" customHeight="1" x14ac:dyDescent="0.2">
      <c r="A12" s="144" t="s">
        <v>211</v>
      </c>
      <c r="B12" s="147">
        <f>B9-B11</f>
        <v>0</v>
      </c>
      <c r="C12" s="147">
        <f t="shared" ref="C12:G12" si="1">C9-C11</f>
        <v>0</v>
      </c>
      <c r="D12" s="147">
        <f t="shared" si="1"/>
        <v>0</v>
      </c>
      <c r="E12" s="147">
        <f t="shared" si="1"/>
        <v>0</v>
      </c>
      <c r="F12" s="147">
        <f t="shared" si="1"/>
        <v>0</v>
      </c>
      <c r="G12" s="147">
        <f t="shared" si="1"/>
        <v>0</v>
      </c>
    </row>
    <row r="13" spans="1:7" ht="13.15" customHeight="1" x14ac:dyDescent="0.2">
      <c r="A13" s="144" t="s">
        <v>212</v>
      </c>
      <c r="B13" s="147">
        <f>(B9+B12)/2*B10</f>
        <v>0</v>
      </c>
      <c r="C13" s="147">
        <f t="shared" ref="C13:G13" si="2">(C9+C12)/2*C10</f>
        <v>0</v>
      </c>
      <c r="D13" s="147">
        <f t="shared" si="2"/>
        <v>0</v>
      </c>
      <c r="E13" s="147">
        <f t="shared" si="2"/>
        <v>0</v>
      </c>
      <c r="F13" s="147">
        <f t="shared" si="2"/>
        <v>0</v>
      </c>
      <c r="G13" s="147">
        <f t="shared" si="2"/>
        <v>0</v>
      </c>
    </row>
    <row r="14" spans="1:7" ht="9.9499999999999993" customHeight="1" x14ac:dyDescent="0.2">
      <c r="A14" s="137"/>
      <c r="B14" s="135"/>
      <c r="C14" s="135"/>
      <c r="D14" s="135"/>
      <c r="E14" s="135"/>
      <c r="F14" s="135"/>
      <c r="G14" s="135"/>
    </row>
    <row r="15" spans="1:7" s="141" customFormat="1" ht="13.15" customHeight="1" x14ac:dyDescent="0.2">
      <c r="A15" s="138" t="s">
        <v>213</v>
      </c>
      <c r="B15" s="139"/>
      <c r="C15" s="140"/>
      <c r="D15" s="140"/>
      <c r="E15" s="140"/>
      <c r="F15" s="140"/>
      <c r="G15" s="140"/>
    </row>
    <row r="16" spans="1:7" s="141" customFormat="1" ht="13.15" customHeight="1" x14ac:dyDescent="0.2">
      <c r="A16" s="142" t="s">
        <v>208</v>
      </c>
      <c r="B16" s="143">
        <v>0</v>
      </c>
      <c r="C16" s="140">
        <f>B19</f>
        <v>0</v>
      </c>
      <c r="D16" s="140">
        <f t="shared" ref="D16:G16" si="3">C19</f>
        <v>0</v>
      </c>
      <c r="E16" s="140">
        <f t="shared" si="3"/>
        <v>0</v>
      </c>
      <c r="F16" s="140">
        <f t="shared" si="3"/>
        <v>0</v>
      </c>
      <c r="G16" s="140">
        <f t="shared" si="3"/>
        <v>0</v>
      </c>
    </row>
    <row r="17" spans="1:7" ht="13.15" customHeight="1" x14ac:dyDescent="0.2">
      <c r="A17" s="144" t="s">
        <v>209</v>
      </c>
      <c r="B17" s="145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</row>
    <row r="18" spans="1:7" ht="13.15" customHeight="1" x14ac:dyDescent="0.2">
      <c r="A18" s="144" t="s">
        <v>210</v>
      </c>
      <c r="B18" s="146">
        <v>0</v>
      </c>
      <c r="C18" s="146">
        <v>0</v>
      </c>
      <c r="D18" s="146">
        <v>0</v>
      </c>
      <c r="E18" s="146">
        <v>0</v>
      </c>
      <c r="F18" s="146">
        <v>0</v>
      </c>
      <c r="G18" s="146"/>
    </row>
    <row r="19" spans="1:7" ht="13.15" customHeight="1" x14ac:dyDescent="0.2">
      <c r="A19" s="144" t="s">
        <v>211</v>
      </c>
      <c r="B19" s="147">
        <f>B16-B18</f>
        <v>0</v>
      </c>
      <c r="C19" s="147">
        <f t="shared" ref="C19:G19" si="4">C16-C18</f>
        <v>0</v>
      </c>
      <c r="D19" s="147">
        <f t="shared" si="4"/>
        <v>0</v>
      </c>
      <c r="E19" s="147">
        <f t="shared" si="4"/>
        <v>0</v>
      </c>
      <c r="F19" s="147">
        <f t="shared" si="4"/>
        <v>0</v>
      </c>
      <c r="G19" s="147">
        <f t="shared" si="4"/>
        <v>0</v>
      </c>
    </row>
    <row r="20" spans="1:7" ht="13.15" customHeight="1" x14ac:dyDescent="0.2">
      <c r="A20" s="144" t="s">
        <v>212</v>
      </c>
      <c r="B20" s="147">
        <f>(B16+B19)/2*B17</f>
        <v>0</v>
      </c>
      <c r="C20" s="147">
        <f t="shared" ref="C20:G20" si="5">(C16+C19)/2*C17</f>
        <v>0</v>
      </c>
      <c r="D20" s="147">
        <f t="shared" si="5"/>
        <v>0</v>
      </c>
      <c r="E20" s="147">
        <f t="shared" si="5"/>
        <v>0</v>
      </c>
      <c r="F20" s="147">
        <f t="shared" si="5"/>
        <v>0</v>
      </c>
      <c r="G20" s="147">
        <f t="shared" si="5"/>
        <v>0</v>
      </c>
    </row>
    <row r="21" spans="1:7" ht="9.9499999999999993" customHeight="1" x14ac:dyDescent="0.2">
      <c r="A21" s="137"/>
      <c r="B21" s="135"/>
      <c r="C21" s="135"/>
      <c r="D21" s="135"/>
      <c r="E21" s="135"/>
      <c r="F21" s="135"/>
      <c r="G21" s="135"/>
    </row>
    <row r="22" spans="1:7" s="141" customFormat="1" ht="13.15" customHeight="1" x14ac:dyDescent="0.2">
      <c r="A22" s="138" t="s">
        <v>214</v>
      </c>
      <c r="B22" s="139"/>
      <c r="C22" s="140"/>
      <c r="D22" s="140"/>
      <c r="E22" s="140"/>
      <c r="F22" s="140"/>
      <c r="G22" s="140"/>
    </row>
    <row r="23" spans="1:7" s="141" customFormat="1" ht="13.15" customHeight="1" x14ac:dyDescent="0.2">
      <c r="A23" s="142" t="s">
        <v>208</v>
      </c>
      <c r="B23" s="143">
        <v>0</v>
      </c>
      <c r="C23" s="140">
        <f>B26</f>
        <v>0</v>
      </c>
      <c r="D23" s="140">
        <f t="shared" ref="D23:G23" si="6">C26</f>
        <v>0</v>
      </c>
      <c r="E23" s="140">
        <f t="shared" si="6"/>
        <v>0</v>
      </c>
      <c r="F23" s="140">
        <f t="shared" si="6"/>
        <v>0</v>
      </c>
      <c r="G23" s="140">
        <f t="shared" si="6"/>
        <v>0</v>
      </c>
    </row>
    <row r="24" spans="1:7" ht="13.15" customHeight="1" x14ac:dyDescent="0.2">
      <c r="A24" s="144" t="s">
        <v>209</v>
      </c>
      <c r="B24" s="145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</row>
    <row r="25" spans="1:7" ht="13.15" customHeight="1" x14ac:dyDescent="0.2">
      <c r="A25" s="144" t="s">
        <v>210</v>
      </c>
      <c r="B25" s="146">
        <v>0</v>
      </c>
      <c r="C25" s="146">
        <v>0</v>
      </c>
      <c r="D25" s="146">
        <v>0</v>
      </c>
      <c r="E25" s="146">
        <v>0</v>
      </c>
      <c r="F25" s="146">
        <v>0</v>
      </c>
      <c r="G25" s="146"/>
    </row>
    <row r="26" spans="1:7" ht="13.15" customHeight="1" x14ac:dyDescent="0.2">
      <c r="A26" s="144" t="s">
        <v>211</v>
      </c>
      <c r="B26" s="147">
        <f>B23-B25</f>
        <v>0</v>
      </c>
      <c r="C26" s="147">
        <f t="shared" ref="C26:G26" si="7">C23-C25</f>
        <v>0</v>
      </c>
      <c r="D26" s="147">
        <f t="shared" si="7"/>
        <v>0</v>
      </c>
      <c r="E26" s="147">
        <f t="shared" si="7"/>
        <v>0</v>
      </c>
      <c r="F26" s="147">
        <f t="shared" si="7"/>
        <v>0</v>
      </c>
      <c r="G26" s="147">
        <f t="shared" si="7"/>
        <v>0</v>
      </c>
    </row>
    <row r="27" spans="1:7" ht="13.15" customHeight="1" x14ac:dyDescent="0.2">
      <c r="A27" s="144" t="s">
        <v>212</v>
      </c>
      <c r="B27" s="147">
        <f>(B23+B26)/2*B24</f>
        <v>0</v>
      </c>
      <c r="C27" s="147">
        <f t="shared" ref="C27:G27" si="8">(C23+C26)/2*C24</f>
        <v>0</v>
      </c>
      <c r="D27" s="147">
        <f t="shared" si="8"/>
        <v>0</v>
      </c>
      <c r="E27" s="147">
        <f t="shared" si="8"/>
        <v>0</v>
      </c>
      <c r="F27" s="147">
        <f t="shared" si="8"/>
        <v>0</v>
      </c>
      <c r="G27" s="147">
        <f t="shared" si="8"/>
        <v>0</v>
      </c>
    </row>
    <row r="28" spans="1:7" ht="9.9499999999999993" customHeight="1" x14ac:dyDescent="0.2">
      <c r="A28" s="137"/>
      <c r="B28" s="135"/>
      <c r="C28" s="135"/>
      <c r="D28" s="135"/>
      <c r="E28" s="135"/>
      <c r="F28" s="135"/>
      <c r="G28" s="135"/>
    </row>
    <row r="29" spans="1:7" s="141" customFormat="1" ht="13.15" customHeight="1" x14ac:dyDescent="0.2">
      <c r="A29" s="138" t="s">
        <v>215</v>
      </c>
      <c r="B29" s="139"/>
      <c r="C29" s="140"/>
      <c r="D29" s="140"/>
      <c r="E29" s="140"/>
      <c r="F29" s="140"/>
      <c r="G29" s="140"/>
    </row>
    <row r="30" spans="1:7" s="141" customFormat="1" ht="13.15" customHeight="1" x14ac:dyDescent="0.2">
      <c r="A30" s="142" t="s">
        <v>208</v>
      </c>
      <c r="B30" s="143">
        <v>0</v>
      </c>
      <c r="C30" s="140">
        <f>B33</f>
        <v>0</v>
      </c>
      <c r="D30" s="140">
        <f t="shared" ref="D30:G30" si="9">C33</f>
        <v>0</v>
      </c>
      <c r="E30" s="140">
        <f t="shared" si="9"/>
        <v>0</v>
      </c>
      <c r="F30" s="140">
        <f t="shared" si="9"/>
        <v>0</v>
      </c>
      <c r="G30" s="140">
        <f t="shared" si="9"/>
        <v>0</v>
      </c>
    </row>
    <row r="31" spans="1:7" ht="13.15" customHeight="1" x14ac:dyDescent="0.2">
      <c r="A31" s="144" t="s">
        <v>209</v>
      </c>
      <c r="B31" s="145">
        <v>0</v>
      </c>
      <c r="C31" s="145">
        <v>0</v>
      </c>
      <c r="D31" s="145">
        <v>0</v>
      </c>
      <c r="E31" s="145">
        <v>0</v>
      </c>
      <c r="F31" s="145">
        <v>0</v>
      </c>
      <c r="G31" s="145">
        <v>0</v>
      </c>
    </row>
    <row r="32" spans="1:7" ht="13.15" customHeight="1" x14ac:dyDescent="0.2">
      <c r="A32" s="144" t="s">
        <v>210</v>
      </c>
      <c r="B32" s="146">
        <v>0</v>
      </c>
      <c r="C32" s="146">
        <v>0</v>
      </c>
      <c r="D32" s="146">
        <v>0</v>
      </c>
      <c r="E32" s="146">
        <v>0</v>
      </c>
      <c r="F32" s="146">
        <v>0</v>
      </c>
      <c r="G32" s="146"/>
    </row>
    <row r="33" spans="1:7" ht="13.15" customHeight="1" x14ac:dyDescent="0.2">
      <c r="A33" s="144" t="s">
        <v>211</v>
      </c>
      <c r="B33" s="147">
        <f>B30-B32</f>
        <v>0</v>
      </c>
      <c r="C33" s="147">
        <f t="shared" ref="C33:G33" si="10">C30-C32</f>
        <v>0</v>
      </c>
      <c r="D33" s="147">
        <f t="shared" si="10"/>
        <v>0</v>
      </c>
      <c r="E33" s="147">
        <f t="shared" si="10"/>
        <v>0</v>
      </c>
      <c r="F33" s="147">
        <f t="shared" si="10"/>
        <v>0</v>
      </c>
      <c r="G33" s="147">
        <f t="shared" si="10"/>
        <v>0</v>
      </c>
    </row>
    <row r="34" spans="1:7" ht="13.15" customHeight="1" x14ac:dyDescent="0.2">
      <c r="A34" s="144" t="s">
        <v>212</v>
      </c>
      <c r="B34" s="147">
        <f>(B30+B33)/2*B31</f>
        <v>0</v>
      </c>
      <c r="C34" s="147">
        <f t="shared" ref="C34:G34" si="11">(C30+C33)/2*C31</f>
        <v>0</v>
      </c>
      <c r="D34" s="147">
        <f t="shared" si="11"/>
        <v>0</v>
      </c>
      <c r="E34" s="147">
        <f t="shared" si="11"/>
        <v>0</v>
      </c>
      <c r="F34" s="147">
        <f t="shared" si="11"/>
        <v>0</v>
      </c>
      <c r="G34" s="147">
        <f t="shared" si="11"/>
        <v>0</v>
      </c>
    </row>
    <row r="35" spans="1:7" ht="9.9499999999999993" customHeight="1" x14ac:dyDescent="0.2">
      <c r="A35" s="137"/>
      <c r="B35" s="135"/>
      <c r="C35" s="135"/>
      <c r="D35" s="135"/>
      <c r="E35" s="135"/>
      <c r="F35" s="135"/>
      <c r="G35" s="135"/>
    </row>
    <row r="36" spans="1:7" s="141" customFormat="1" ht="13.15" customHeight="1" x14ac:dyDescent="0.2">
      <c r="A36" s="138" t="s">
        <v>216</v>
      </c>
      <c r="B36" s="139"/>
      <c r="C36" s="140"/>
      <c r="D36" s="140"/>
      <c r="E36" s="140"/>
      <c r="F36" s="140"/>
      <c r="G36" s="140"/>
    </row>
    <row r="37" spans="1:7" s="141" customFormat="1" ht="13.15" customHeight="1" x14ac:dyDescent="0.2">
      <c r="A37" s="142" t="s">
        <v>208</v>
      </c>
      <c r="B37" s="143">
        <v>0</v>
      </c>
      <c r="C37" s="140">
        <f>B40</f>
        <v>0</v>
      </c>
      <c r="D37" s="140">
        <f t="shared" ref="D37:G37" si="12">C40</f>
        <v>0</v>
      </c>
      <c r="E37" s="140">
        <f t="shared" si="12"/>
        <v>0</v>
      </c>
      <c r="F37" s="140">
        <f t="shared" si="12"/>
        <v>0</v>
      </c>
      <c r="G37" s="140">
        <f t="shared" si="12"/>
        <v>0</v>
      </c>
    </row>
    <row r="38" spans="1:7" ht="13.15" customHeight="1" x14ac:dyDescent="0.2">
      <c r="A38" s="144" t="s">
        <v>209</v>
      </c>
      <c r="B38" s="145">
        <v>0</v>
      </c>
      <c r="C38" s="145">
        <v>0</v>
      </c>
      <c r="D38" s="145">
        <v>0</v>
      </c>
      <c r="E38" s="145">
        <v>0</v>
      </c>
      <c r="F38" s="145">
        <v>0</v>
      </c>
      <c r="G38" s="145">
        <v>0</v>
      </c>
    </row>
    <row r="39" spans="1:7" ht="13.15" customHeight="1" x14ac:dyDescent="0.2">
      <c r="A39" s="144" t="s">
        <v>210</v>
      </c>
      <c r="B39" s="146">
        <v>0</v>
      </c>
      <c r="C39" s="146">
        <v>0</v>
      </c>
      <c r="D39" s="146">
        <v>0</v>
      </c>
      <c r="E39" s="146">
        <v>0</v>
      </c>
      <c r="F39" s="146">
        <v>0</v>
      </c>
      <c r="G39" s="146">
        <v>0</v>
      </c>
    </row>
    <row r="40" spans="1:7" ht="13.15" customHeight="1" x14ac:dyDescent="0.2">
      <c r="A40" s="144" t="s">
        <v>211</v>
      </c>
      <c r="B40" s="147">
        <f>B37-B39</f>
        <v>0</v>
      </c>
      <c r="C40" s="147">
        <f t="shared" ref="C40:G40" si="13">C37-C39</f>
        <v>0</v>
      </c>
      <c r="D40" s="147">
        <f t="shared" si="13"/>
        <v>0</v>
      </c>
      <c r="E40" s="147">
        <f t="shared" si="13"/>
        <v>0</v>
      </c>
      <c r="F40" s="147">
        <f t="shared" si="13"/>
        <v>0</v>
      </c>
      <c r="G40" s="147">
        <f t="shared" si="13"/>
        <v>0</v>
      </c>
    </row>
    <row r="41" spans="1:7" ht="13.15" customHeight="1" x14ac:dyDescent="0.2">
      <c r="A41" s="144" t="s">
        <v>212</v>
      </c>
      <c r="B41" s="147">
        <f>(B37+B40)/2*B38</f>
        <v>0</v>
      </c>
      <c r="C41" s="147">
        <f t="shared" ref="C41:G41" si="14">(C37+C40)/2*C38</f>
        <v>0</v>
      </c>
      <c r="D41" s="147">
        <f t="shared" si="14"/>
        <v>0</v>
      </c>
      <c r="E41" s="147">
        <f t="shared" si="14"/>
        <v>0</v>
      </c>
      <c r="F41" s="147">
        <f t="shared" si="14"/>
        <v>0</v>
      </c>
      <c r="G41" s="147">
        <f t="shared" si="14"/>
        <v>0</v>
      </c>
    </row>
    <row r="42" spans="1:7" ht="9.9499999999999993" customHeight="1" x14ac:dyDescent="0.2">
      <c r="A42" s="137"/>
      <c r="B42" s="135"/>
      <c r="C42" s="135"/>
      <c r="D42" s="135"/>
      <c r="E42" s="135"/>
      <c r="F42" s="135"/>
      <c r="G42" s="135"/>
    </row>
    <row r="43" spans="1:7" s="141" customFormat="1" ht="13.15" hidden="1" customHeight="1" x14ac:dyDescent="0.2">
      <c r="A43" s="138" t="s">
        <v>217</v>
      </c>
      <c r="B43" s="139"/>
      <c r="C43" s="140"/>
      <c r="D43" s="140"/>
      <c r="E43" s="140"/>
      <c r="F43" s="140"/>
      <c r="G43" s="140"/>
    </row>
    <row r="44" spans="1:7" s="141" customFormat="1" ht="13.15" hidden="1" customHeight="1" x14ac:dyDescent="0.2">
      <c r="A44" s="142" t="s">
        <v>208</v>
      </c>
      <c r="B44" s="143">
        <v>0</v>
      </c>
      <c r="C44" s="140">
        <f>B47</f>
        <v>0</v>
      </c>
      <c r="D44" s="140">
        <f t="shared" ref="D44:G44" si="15">C47</f>
        <v>0</v>
      </c>
      <c r="E44" s="140">
        <f t="shared" si="15"/>
        <v>0</v>
      </c>
      <c r="F44" s="140">
        <f t="shared" si="15"/>
        <v>0</v>
      </c>
      <c r="G44" s="140">
        <f t="shared" si="15"/>
        <v>0</v>
      </c>
    </row>
    <row r="45" spans="1:7" ht="13.15" hidden="1" customHeight="1" x14ac:dyDescent="0.2">
      <c r="A45" s="144" t="s">
        <v>209</v>
      </c>
      <c r="B45" s="145">
        <v>0</v>
      </c>
      <c r="C45" s="145">
        <v>0</v>
      </c>
      <c r="D45" s="145">
        <v>0</v>
      </c>
      <c r="E45" s="145">
        <v>0</v>
      </c>
      <c r="F45" s="145">
        <v>0</v>
      </c>
      <c r="G45" s="145">
        <v>0</v>
      </c>
    </row>
    <row r="46" spans="1:7" ht="13.15" hidden="1" customHeight="1" x14ac:dyDescent="0.2">
      <c r="A46" s="144" t="s">
        <v>210</v>
      </c>
      <c r="B46" s="146">
        <v>0</v>
      </c>
      <c r="C46" s="146">
        <v>0</v>
      </c>
      <c r="D46" s="146">
        <v>0</v>
      </c>
      <c r="E46" s="146">
        <v>0</v>
      </c>
      <c r="F46" s="146">
        <v>0</v>
      </c>
      <c r="G46" s="146">
        <v>0</v>
      </c>
    </row>
    <row r="47" spans="1:7" ht="13.15" hidden="1" customHeight="1" x14ac:dyDescent="0.2">
      <c r="A47" s="144" t="s">
        <v>211</v>
      </c>
      <c r="B47" s="147">
        <f>B44-B46</f>
        <v>0</v>
      </c>
      <c r="C47" s="147">
        <f t="shared" ref="C47:G47" si="16">C44-C46</f>
        <v>0</v>
      </c>
      <c r="D47" s="147">
        <f t="shared" si="16"/>
        <v>0</v>
      </c>
      <c r="E47" s="147">
        <f t="shared" si="16"/>
        <v>0</v>
      </c>
      <c r="F47" s="147">
        <f t="shared" si="16"/>
        <v>0</v>
      </c>
      <c r="G47" s="147">
        <f t="shared" si="16"/>
        <v>0</v>
      </c>
    </row>
    <row r="48" spans="1:7" ht="13.15" hidden="1" customHeight="1" x14ac:dyDescent="0.2">
      <c r="A48" s="144" t="s">
        <v>212</v>
      </c>
      <c r="B48" s="147">
        <f>(B44+B47)/2*B45</f>
        <v>0</v>
      </c>
      <c r="C48" s="147">
        <f t="shared" ref="C48:G48" si="17">(C44+C47)/2*C45</f>
        <v>0</v>
      </c>
      <c r="D48" s="147">
        <f t="shared" si="17"/>
        <v>0</v>
      </c>
      <c r="E48" s="147">
        <f t="shared" si="17"/>
        <v>0</v>
      </c>
      <c r="F48" s="147">
        <f t="shared" si="17"/>
        <v>0</v>
      </c>
      <c r="G48" s="147">
        <f t="shared" si="17"/>
        <v>0</v>
      </c>
    </row>
    <row r="49" spans="1:7" ht="9.9499999999999993" hidden="1" customHeight="1" x14ac:dyDescent="0.2">
      <c r="A49" s="137"/>
      <c r="B49" s="135"/>
      <c r="C49" s="135"/>
      <c r="D49" s="135"/>
      <c r="E49" s="135"/>
      <c r="F49" s="135"/>
      <c r="G49" s="135"/>
    </row>
    <row r="50" spans="1:7" s="141" customFormat="1" ht="13.15" hidden="1" customHeight="1" x14ac:dyDescent="0.2">
      <c r="A50" s="138" t="s">
        <v>218</v>
      </c>
      <c r="B50" s="139"/>
      <c r="C50" s="140"/>
      <c r="D50" s="140"/>
      <c r="E50" s="140"/>
      <c r="F50" s="140"/>
      <c r="G50" s="140"/>
    </row>
    <row r="51" spans="1:7" s="141" customFormat="1" ht="13.15" hidden="1" customHeight="1" x14ac:dyDescent="0.2">
      <c r="A51" s="142" t="s">
        <v>208</v>
      </c>
      <c r="B51" s="143">
        <v>0</v>
      </c>
      <c r="C51" s="140">
        <f>B54</f>
        <v>0</v>
      </c>
      <c r="D51" s="140">
        <f t="shared" ref="D51:G51" si="18">C54</f>
        <v>0</v>
      </c>
      <c r="E51" s="140">
        <f t="shared" si="18"/>
        <v>0</v>
      </c>
      <c r="F51" s="140">
        <f t="shared" si="18"/>
        <v>0</v>
      </c>
      <c r="G51" s="140">
        <f t="shared" si="18"/>
        <v>0</v>
      </c>
    </row>
    <row r="52" spans="1:7" ht="13.15" hidden="1" customHeight="1" x14ac:dyDescent="0.2">
      <c r="A52" s="144" t="s">
        <v>209</v>
      </c>
      <c r="B52" s="145">
        <v>0</v>
      </c>
      <c r="C52" s="145">
        <v>0</v>
      </c>
      <c r="D52" s="145">
        <v>0</v>
      </c>
      <c r="E52" s="145">
        <v>0</v>
      </c>
      <c r="F52" s="145">
        <v>0</v>
      </c>
      <c r="G52" s="145">
        <v>0</v>
      </c>
    </row>
    <row r="53" spans="1:7" ht="13.15" hidden="1" customHeight="1" x14ac:dyDescent="0.2">
      <c r="A53" s="144" t="s">
        <v>210</v>
      </c>
      <c r="B53" s="146">
        <v>0</v>
      </c>
      <c r="C53" s="146">
        <v>0</v>
      </c>
      <c r="D53" s="146">
        <v>0</v>
      </c>
      <c r="E53" s="146">
        <v>0</v>
      </c>
      <c r="F53" s="146">
        <v>0</v>
      </c>
      <c r="G53" s="146"/>
    </row>
    <row r="54" spans="1:7" ht="13.15" hidden="1" customHeight="1" x14ac:dyDescent="0.2">
      <c r="A54" s="144" t="s">
        <v>211</v>
      </c>
      <c r="B54" s="147">
        <f>B51-B53</f>
        <v>0</v>
      </c>
      <c r="C54" s="147">
        <f t="shared" ref="C54:G54" si="19">C51-C53</f>
        <v>0</v>
      </c>
      <c r="D54" s="147">
        <f t="shared" si="19"/>
        <v>0</v>
      </c>
      <c r="E54" s="147">
        <f t="shared" si="19"/>
        <v>0</v>
      </c>
      <c r="F54" s="147">
        <f t="shared" si="19"/>
        <v>0</v>
      </c>
      <c r="G54" s="147">
        <f t="shared" si="19"/>
        <v>0</v>
      </c>
    </row>
    <row r="55" spans="1:7" ht="13.15" hidden="1" customHeight="1" x14ac:dyDescent="0.2">
      <c r="A55" s="144" t="s">
        <v>212</v>
      </c>
      <c r="B55" s="147">
        <f>(B51+B54)/2*B52</f>
        <v>0</v>
      </c>
      <c r="C55" s="147">
        <f t="shared" ref="C55:G55" si="20">(C51+C54)/2*C52</f>
        <v>0</v>
      </c>
      <c r="D55" s="147">
        <f t="shared" si="20"/>
        <v>0</v>
      </c>
      <c r="E55" s="147">
        <f t="shared" si="20"/>
        <v>0</v>
      </c>
      <c r="F55" s="147">
        <f t="shared" si="20"/>
        <v>0</v>
      </c>
      <c r="G55" s="147">
        <f t="shared" si="20"/>
        <v>0</v>
      </c>
    </row>
    <row r="56" spans="1:7" ht="9.9499999999999993" hidden="1" customHeight="1" x14ac:dyDescent="0.2">
      <c r="A56" s="137"/>
      <c r="B56" s="135"/>
      <c r="C56" s="135"/>
      <c r="D56" s="135"/>
      <c r="E56" s="135"/>
      <c r="F56" s="135"/>
      <c r="G56" s="135"/>
    </row>
    <row r="57" spans="1:7" s="141" customFormat="1" ht="13.15" hidden="1" customHeight="1" x14ac:dyDescent="0.2">
      <c r="A57" s="138" t="s">
        <v>219</v>
      </c>
      <c r="B57" s="139"/>
      <c r="C57" s="140"/>
      <c r="D57" s="140"/>
      <c r="E57" s="140"/>
      <c r="F57" s="140"/>
      <c r="G57" s="140"/>
    </row>
    <row r="58" spans="1:7" s="141" customFormat="1" ht="13.15" hidden="1" customHeight="1" x14ac:dyDescent="0.2">
      <c r="A58" s="142" t="s">
        <v>208</v>
      </c>
      <c r="B58" s="143">
        <v>0</v>
      </c>
      <c r="C58" s="140">
        <f>B61</f>
        <v>0</v>
      </c>
      <c r="D58" s="140">
        <f t="shared" ref="D58:G58" si="21">C61</f>
        <v>0</v>
      </c>
      <c r="E58" s="140">
        <f t="shared" si="21"/>
        <v>0</v>
      </c>
      <c r="F58" s="140">
        <f t="shared" si="21"/>
        <v>0</v>
      </c>
      <c r="G58" s="140">
        <f t="shared" si="21"/>
        <v>0</v>
      </c>
    </row>
    <row r="59" spans="1:7" ht="13.15" hidden="1" customHeight="1" x14ac:dyDescent="0.2">
      <c r="A59" s="144" t="s">
        <v>209</v>
      </c>
      <c r="B59" s="145">
        <v>0</v>
      </c>
      <c r="C59" s="145">
        <v>0</v>
      </c>
      <c r="D59" s="145">
        <v>0</v>
      </c>
      <c r="E59" s="145">
        <v>0</v>
      </c>
      <c r="F59" s="145">
        <v>0</v>
      </c>
      <c r="G59" s="145">
        <v>0</v>
      </c>
    </row>
    <row r="60" spans="1:7" ht="13.15" hidden="1" customHeight="1" x14ac:dyDescent="0.2">
      <c r="A60" s="144" t="s">
        <v>210</v>
      </c>
      <c r="B60" s="146">
        <v>0</v>
      </c>
      <c r="C60" s="146">
        <v>0</v>
      </c>
      <c r="D60" s="146">
        <v>0</v>
      </c>
      <c r="E60" s="146">
        <v>0</v>
      </c>
      <c r="F60" s="146">
        <v>0</v>
      </c>
      <c r="G60" s="146"/>
    </row>
    <row r="61" spans="1:7" ht="13.15" hidden="1" customHeight="1" x14ac:dyDescent="0.2">
      <c r="A61" s="144" t="s">
        <v>211</v>
      </c>
      <c r="B61" s="147">
        <f>B58-B60</f>
        <v>0</v>
      </c>
      <c r="C61" s="147">
        <f t="shared" ref="C61:G61" si="22">C58-C60</f>
        <v>0</v>
      </c>
      <c r="D61" s="147">
        <f t="shared" si="22"/>
        <v>0</v>
      </c>
      <c r="E61" s="147">
        <f t="shared" si="22"/>
        <v>0</v>
      </c>
      <c r="F61" s="147">
        <f t="shared" si="22"/>
        <v>0</v>
      </c>
      <c r="G61" s="147">
        <f t="shared" si="22"/>
        <v>0</v>
      </c>
    </row>
    <row r="62" spans="1:7" ht="13.15" hidden="1" customHeight="1" x14ac:dyDescent="0.2">
      <c r="A62" s="144" t="s">
        <v>212</v>
      </c>
      <c r="B62" s="147">
        <f>(B58+B61)/2*B59</f>
        <v>0</v>
      </c>
      <c r="C62" s="147">
        <f t="shared" ref="C62:G62" si="23">(C58+C61)/2*C59</f>
        <v>0</v>
      </c>
      <c r="D62" s="147">
        <f t="shared" si="23"/>
        <v>0</v>
      </c>
      <c r="E62" s="147">
        <f t="shared" si="23"/>
        <v>0</v>
      </c>
      <c r="F62" s="147">
        <f t="shared" si="23"/>
        <v>0</v>
      </c>
      <c r="G62" s="147">
        <f t="shared" si="23"/>
        <v>0</v>
      </c>
    </row>
    <row r="63" spans="1:7" ht="9.9499999999999993" hidden="1" customHeight="1" x14ac:dyDescent="0.2">
      <c r="A63" s="137"/>
      <c r="B63" s="135"/>
      <c r="C63" s="135"/>
      <c r="D63" s="135"/>
      <c r="E63" s="135"/>
      <c r="F63" s="135"/>
      <c r="G63" s="135"/>
    </row>
    <row r="64" spans="1:7" s="141" customFormat="1" ht="13.15" hidden="1" customHeight="1" x14ac:dyDescent="0.2">
      <c r="A64" s="138" t="s">
        <v>220</v>
      </c>
      <c r="B64" s="139"/>
      <c r="C64" s="140"/>
      <c r="D64" s="140"/>
      <c r="E64" s="140"/>
      <c r="F64" s="140"/>
      <c r="G64" s="140"/>
    </row>
    <row r="65" spans="1:7" s="141" customFormat="1" ht="13.15" hidden="1" customHeight="1" x14ac:dyDescent="0.2">
      <c r="A65" s="142" t="s">
        <v>208</v>
      </c>
      <c r="B65" s="143">
        <v>0</v>
      </c>
      <c r="C65" s="140">
        <f>B68</f>
        <v>0</v>
      </c>
      <c r="D65" s="140">
        <f t="shared" ref="D65:G65" si="24">C68</f>
        <v>0</v>
      </c>
      <c r="E65" s="140">
        <f t="shared" si="24"/>
        <v>0</v>
      </c>
      <c r="F65" s="140">
        <f t="shared" si="24"/>
        <v>0</v>
      </c>
      <c r="G65" s="140">
        <f t="shared" si="24"/>
        <v>0</v>
      </c>
    </row>
    <row r="66" spans="1:7" ht="13.15" hidden="1" customHeight="1" x14ac:dyDescent="0.2">
      <c r="A66" s="144" t="s">
        <v>209</v>
      </c>
      <c r="B66" s="145">
        <v>0</v>
      </c>
      <c r="C66" s="145"/>
      <c r="D66" s="145"/>
      <c r="E66" s="145"/>
      <c r="F66" s="145"/>
      <c r="G66" s="145"/>
    </row>
    <row r="67" spans="1:7" ht="13.15" hidden="1" customHeight="1" x14ac:dyDescent="0.2">
      <c r="A67" s="144" t="s">
        <v>210</v>
      </c>
      <c r="B67" s="146">
        <v>0</v>
      </c>
      <c r="C67" s="146"/>
      <c r="D67" s="146"/>
      <c r="E67" s="146"/>
      <c r="F67" s="146"/>
      <c r="G67" s="146"/>
    </row>
    <row r="68" spans="1:7" ht="13.15" hidden="1" customHeight="1" x14ac:dyDescent="0.2">
      <c r="A68" s="144" t="s">
        <v>211</v>
      </c>
      <c r="B68" s="147">
        <f>B65-B67</f>
        <v>0</v>
      </c>
      <c r="C68" s="147">
        <f t="shared" ref="C68:G68" si="25">C65-C67</f>
        <v>0</v>
      </c>
      <c r="D68" s="147">
        <f t="shared" si="25"/>
        <v>0</v>
      </c>
      <c r="E68" s="147">
        <f t="shared" si="25"/>
        <v>0</v>
      </c>
      <c r="F68" s="147">
        <f t="shared" si="25"/>
        <v>0</v>
      </c>
      <c r="G68" s="147">
        <f t="shared" si="25"/>
        <v>0</v>
      </c>
    </row>
    <row r="69" spans="1:7" ht="13.15" hidden="1" customHeight="1" x14ac:dyDescent="0.2">
      <c r="A69" s="144" t="s">
        <v>212</v>
      </c>
      <c r="B69" s="147">
        <f>(B65+B68)/2*B66</f>
        <v>0</v>
      </c>
      <c r="C69" s="147">
        <f t="shared" ref="C69:G69" si="26">(C65+C68)/2*C66</f>
        <v>0</v>
      </c>
      <c r="D69" s="147">
        <f t="shared" si="26"/>
        <v>0</v>
      </c>
      <c r="E69" s="147">
        <f t="shared" si="26"/>
        <v>0</v>
      </c>
      <c r="F69" s="147">
        <f t="shared" si="26"/>
        <v>0</v>
      </c>
      <c r="G69" s="147">
        <f t="shared" si="26"/>
        <v>0</v>
      </c>
    </row>
    <row r="70" spans="1:7" ht="9.9499999999999993" hidden="1" customHeight="1" x14ac:dyDescent="0.2">
      <c r="A70" s="137"/>
      <c r="B70" s="135"/>
      <c r="C70" s="135"/>
      <c r="D70" s="135"/>
      <c r="E70" s="135"/>
      <c r="F70" s="135"/>
      <c r="G70" s="135"/>
    </row>
    <row r="71" spans="1:7" s="141" customFormat="1" ht="13.15" hidden="1" customHeight="1" x14ac:dyDescent="0.2">
      <c r="A71" s="138" t="s">
        <v>221</v>
      </c>
      <c r="B71" s="139"/>
      <c r="C71" s="140"/>
      <c r="D71" s="140"/>
      <c r="E71" s="140"/>
      <c r="F71" s="140"/>
      <c r="G71" s="140"/>
    </row>
    <row r="72" spans="1:7" s="141" customFormat="1" ht="13.15" hidden="1" customHeight="1" x14ac:dyDescent="0.2">
      <c r="A72" s="142" t="s">
        <v>208</v>
      </c>
      <c r="B72" s="143">
        <v>0</v>
      </c>
      <c r="C72" s="140">
        <f>B75</f>
        <v>0</v>
      </c>
      <c r="D72" s="140">
        <f t="shared" ref="D72:G72" si="27">C75</f>
        <v>0</v>
      </c>
      <c r="E72" s="140">
        <f t="shared" si="27"/>
        <v>0</v>
      </c>
      <c r="F72" s="140">
        <f t="shared" si="27"/>
        <v>0</v>
      </c>
      <c r="G72" s="140">
        <f t="shared" si="27"/>
        <v>0</v>
      </c>
    </row>
    <row r="73" spans="1:7" ht="13.15" hidden="1" customHeight="1" x14ac:dyDescent="0.2">
      <c r="A73" s="144" t="s">
        <v>209</v>
      </c>
      <c r="B73" s="145">
        <v>0</v>
      </c>
      <c r="C73" s="145"/>
      <c r="D73" s="145"/>
      <c r="E73" s="145"/>
      <c r="F73" s="145"/>
      <c r="G73" s="145"/>
    </row>
    <row r="74" spans="1:7" ht="13.15" hidden="1" customHeight="1" x14ac:dyDescent="0.2">
      <c r="A74" s="144" t="s">
        <v>210</v>
      </c>
      <c r="B74" s="146">
        <v>0</v>
      </c>
      <c r="C74" s="146"/>
      <c r="D74" s="146"/>
      <c r="E74" s="146"/>
      <c r="F74" s="146"/>
      <c r="G74" s="146"/>
    </row>
    <row r="75" spans="1:7" ht="13.15" hidden="1" customHeight="1" x14ac:dyDescent="0.2">
      <c r="A75" s="144" t="s">
        <v>211</v>
      </c>
      <c r="B75" s="147">
        <f>B72-B74</f>
        <v>0</v>
      </c>
      <c r="C75" s="147">
        <f t="shared" ref="C75:G75" si="28">C72-C74</f>
        <v>0</v>
      </c>
      <c r="D75" s="147">
        <f t="shared" si="28"/>
        <v>0</v>
      </c>
      <c r="E75" s="147">
        <f t="shared" si="28"/>
        <v>0</v>
      </c>
      <c r="F75" s="147">
        <f t="shared" si="28"/>
        <v>0</v>
      </c>
      <c r="G75" s="147">
        <f t="shared" si="28"/>
        <v>0</v>
      </c>
    </row>
    <row r="76" spans="1:7" ht="13.15" hidden="1" customHeight="1" x14ac:dyDescent="0.2">
      <c r="A76" s="144" t="s">
        <v>212</v>
      </c>
      <c r="B76" s="147">
        <f>(B72+B75)/2*B73</f>
        <v>0</v>
      </c>
      <c r="C76" s="147">
        <f t="shared" ref="C76:G76" si="29">(C72+C75)/2*C73</f>
        <v>0</v>
      </c>
      <c r="D76" s="147">
        <f t="shared" si="29"/>
        <v>0</v>
      </c>
      <c r="E76" s="147">
        <f t="shared" si="29"/>
        <v>0</v>
      </c>
      <c r="F76" s="147">
        <f t="shared" si="29"/>
        <v>0</v>
      </c>
      <c r="G76" s="147">
        <f t="shared" si="29"/>
        <v>0</v>
      </c>
    </row>
    <row r="77" spans="1:7" ht="9.9499999999999993" hidden="1" customHeight="1" x14ac:dyDescent="0.2">
      <c r="A77" s="137"/>
      <c r="B77" s="135"/>
      <c r="C77" s="135"/>
      <c r="D77" s="135"/>
      <c r="E77" s="135"/>
      <c r="F77" s="135"/>
      <c r="G77" s="135"/>
    </row>
    <row r="78" spans="1:7" s="141" customFormat="1" ht="13.15" hidden="1" customHeight="1" x14ac:dyDescent="0.2">
      <c r="A78" s="138" t="s">
        <v>222</v>
      </c>
      <c r="B78" s="139"/>
      <c r="C78" s="140"/>
      <c r="D78" s="140"/>
      <c r="E78" s="140"/>
      <c r="F78" s="140"/>
      <c r="G78" s="140"/>
    </row>
    <row r="79" spans="1:7" s="141" customFormat="1" ht="13.15" hidden="1" customHeight="1" x14ac:dyDescent="0.2">
      <c r="A79" s="142" t="s">
        <v>208</v>
      </c>
      <c r="B79" s="143">
        <v>0</v>
      </c>
      <c r="C79" s="140">
        <f>B82</f>
        <v>0</v>
      </c>
      <c r="D79" s="140">
        <f t="shared" ref="D79:G79" si="30">C82</f>
        <v>0</v>
      </c>
      <c r="E79" s="140">
        <f t="shared" si="30"/>
        <v>0</v>
      </c>
      <c r="F79" s="140">
        <f t="shared" si="30"/>
        <v>0</v>
      </c>
      <c r="G79" s="140">
        <f t="shared" si="30"/>
        <v>0</v>
      </c>
    </row>
    <row r="80" spans="1:7" ht="13.15" hidden="1" customHeight="1" x14ac:dyDescent="0.2">
      <c r="A80" s="144" t="s">
        <v>209</v>
      </c>
      <c r="B80" s="148">
        <v>0</v>
      </c>
      <c r="C80" s="148">
        <v>0</v>
      </c>
      <c r="D80" s="148">
        <v>0</v>
      </c>
      <c r="E80" s="148">
        <v>0</v>
      </c>
      <c r="F80" s="148">
        <v>0</v>
      </c>
      <c r="G80" s="148">
        <v>0</v>
      </c>
    </row>
    <row r="81" spans="1:7" ht="13.15" hidden="1" customHeight="1" x14ac:dyDescent="0.2">
      <c r="A81" s="144" t="s">
        <v>210</v>
      </c>
      <c r="B81" s="146">
        <v>0</v>
      </c>
      <c r="C81" s="146"/>
      <c r="D81" s="146"/>
      <c r="E81" s="146"/>
      <c r="F81" s="146"/>
      <c r="G81" s="146"/>
    </row>
    <row r="82" spans="1:7" ht="13.15" hidden="1" customHeight="1" x14ac:dyDescent="0.2">
      <c r="A82" s="144" t="s">
        <v>211</v>
      </c>
      <c r="B82" s="147">
        <f>B79-B81</f>
        <v>0</v>
      </c>
      <c r="C82" s="147">
        <f t="shared" ref="C82:G82" si="31">C79-C81</f>
        <v>0</v>
      </c>
      <c r="D82" s="147">
        <f t="shared" si="31"/>
        <v>0</v>
      </c>
      <c r="E82" s="147">
        <f t="shared" si="31"/>
        <v>0</v>
      </c>
      <c r="F82" s="147">
        <f t="shared" si="31"/>
        <v>0</v>
      </c>
      <c r="G82" s="147">
        <f t="shared" si="31"/>
        <v>0</v>
      </c>
    </row>
    <row r="83" spans="1:7" ht="13.15" hidden="1" customHeight="1" x14ac:dyDescent="0.2">
      <c r="A83" s="144" t="s">
        <v>212</v>
      </c>
      <c r="B83" s="147">
        <f>(B79+B82)/2*B80</f>
        <v>0</v>
      </c>
      <c r="C83" s="147">
        <f t="shared" ref="C83:G83" si="32">(C79+C82)/2*C80</f>
        <v>0</v>
      </c>
      <c r="D83" s="147">
        <f t="shared" si="32"/>
        <v>0</v>
      </c>
      <c r="E83" s="147">
        <f t="shared" si="32"/>
        <v>0</v>
      </c>
      <c r="F83" s="147">
        <f t="shared" si="32"/>
        <v>0</v>
      </c>
      <c r="G83" s="147">
        <f t="shared" si="32"/>
        <v>0</v>
      </c>
    </row>
    <row r="84" spans="1:7" ht="9.9499999999999993" hidden="1" customHeight="1" x14ac:dyDescent="0.2">
      <c r="A84" s="137"/>
      <c r="B84" s="135"/>
      <c r="C84" s="135"/>
      <c r="D84" s="135"/>
      <c r="E84" s="135"/>
      <c r="F84" s="135"/>
      <c r="G84" s="135"/>
    </row>
    <row r="85" spans="1:7" s="141" customFormat="1" ht="13.15" hidden="1" customHeight="1" x14ac:dyDescent="0.2">
      <c r="A85" s="138" t="s">
        <v>223</v>
      </c>
      <c r="B85" s="139"/>
      <c r="C85" s="140"/>
      <c r="D85" s="140"/>
      <c r="E85" s="140"/>
      <c r="F85" s="140"/>
      <c r="G85" s="140"/>
    </row>
    <row r="86" spans="1:7" s="141" customFormat="1" ht="13.15" hidden="1" customHeight="1" x14ac:dyDescent="0.2">
      <c r="A86" s="142" t="s">
        <v>208</v>
      </c>
      <c r="B86" s="143">
        <v>0</v>
      </c>
      <c r="C86" s="140">
        <f>B89</f>
        <v>0</v>
      </c>
      <c r="D86" s="140">
        <f t="shared" ref="D86:G86" si="33">C89</f>
        <v>0</v>
      </c>
      <c r="E86" s="140">
        <f t="shared" si="33"/>
        <v>0</v>
      </c>
      <c r="F86" s="140">
        <f t="shared" si="33"/>
        <v>0</v>
      </c>
      <c r="G86" s="140">
        <f t="shared" si="33"/>
        <v>0</v>
      </c>
    </row>
    <row r="87" spans="1:7" ht="13.15" hidden="1" customHeight="1" x14ac:dyDescent="0.2">
      <c r="A87" s="144" t="s">
        <v>209</v>
      </c>
      <c r="B87" s="148">
        <v>0</v>
      </c>
      <c r="C87" s="148">
        <v>0</v>
      </c>
      <c r="D87" s="148">
        <v>0</v>
      </c>
      <c r="E87" s="148">
        <v>0</v>
      </c>
      <c r="F87" s="148">
        <v>0</v>
      </c>
      <c r="G87" s="148">
        <v>0</v>
      </c>
    </row>
    <row r="88" spans="1:7" ht="13.15" hidden="1" customHeight="1" x14ac:dyDescent="0.2">
      <c r="A88" s="144" t="s">
        <v>210</v>
      </c>
      <c r="B88" s="146">
        <v>0</v>
      </c>
      <c r="C88" s="146"/>
      <c r="D88" s="146"/>
      <c r="E88" s="146"/>
      <c r="F88" s="146"/>
      <c r="G88" s="146"/>
    </row>
    <row r="89" spans="1:7" ht="13.15" hidden="1" customHeight="1" x14ac:dyDescent="0.2">
      <c r="A89" s="144" t="s">
        <v>211</v>
      </c>
      <c r="B89" s="147">
        <f>B86-B88</f>
        <v>0</v>
      </c>
      <c r="C89" s="147">
        <f t="shared" ref="C89:G89" si="34">C86-C88</f>
        <v>0</v>
      </c>
      <c r="D89" s="147">
        <f t="shared" si="34"/>
        <v>0</v>
      </c>
      <c r="E89" s="147">
        <f t="shared" si="34"/>
        <v>0</v>
      </c>
      <c r="F89" s="147">
        <f t="shared" si="34"/>
        <v>0</v>
      </c>
      <c r="G89" s="147">
        <f t="shared" si="34"/>
        <v>0</v>
      </c>
    </row>
    <row r="90" spans="1:7" ht="13.15" hidden="1" customHeight="1" x14ac:dyDescent="0.2">
      <c r="A90" s="144" t="s">
        <v>212</v>
      </c>
      <c r="B90" s="147">
        <f>(B86+B89)/2*B87</f>
        <v>0</v>
      </c>
      <c r="C90" s="147">
        <f t="shared" ref="C90:G90" si="35">(C86+C89)/2*C87</f>
        <v>0</v>
      </c>
      <c r="D90" s="147">
        <f t="shared" si="35"/>
        <v>0</v>
      </c>
      <c r="E90" s="147">
        <f t="shared" si="35"/>
        <v>0</v>
      </c>
      <c r="F90" s="147">
        <f t="shared" si="35"/>
        <v>0</v>
      </c>
      <c r="G90" s="147">
        <f t="shared" si="35"/>
        <v>0</v>
      </c>
    </row>
    <row r="91" spans="1:7" ht="9.9499999999999993" hidden="1" customHeight="1" x14ac:dyDescent="0.2">
      <c r="A91" s="137"/>
      <c r="B91" s="135"/>
      <c r="C91" s="135"/>
      <c r="D91" s="135"/>
      <c r="E91" s="135"/>
      <c r="F91" s="135"/>
      <c r="G91" s="135"/>
    </row>
    <row r="92" spans="1:7" s="141" customFormat="1" ht="13.15" hidden="1" customHeight="1" x14ac:dyDescent="0.2">
      <c r="A92" s="138" t="s">
        <v>224</v>
      </c>
      <c r="B92" s="139"/>
      <c r="C92" s="140"/>
      <c r="D92" s="140"/>
      <c r="E92" s="140"/>
      <c r="F92" s="140"/>
      <c r="G92" s="140"/>
    </row>
    <row r="93" spans="1:7" s="141" customFormat="1" ht="13.15" hidden="1" customHeight="1" x14ac:dyDescent="0.2">
      <c r="A93" s="142" t="s">
        <v>208</v>
      </c>
      <c r="B93" s="143">
        <v>0</v>
      </c>
      <c r="C93" s="140">
        <f>B96</f>
        <v>0</v>
      </c>
      <c r="D93" s="140">
        <f t="shared" ref="D93:G93" si="36">C96</f>
        <v>0</v>
      </c>
      <c r="E93" s="140">
        <f t="shared" si="36"/>
        <v>0</v>
      </c>
      <c r="F93" s="140">
        <f t="shared" si="36"/>
        <v>0</v>
      </c>
      <c r="G93" s="140">
        <f t="shared" si="36"/>
        <v>0</v>
      </c>
    </row>
    <row r="94" spans="1:7" ht="13.15" hidden="1" customHeight="1" x14ac:dyDescent="0.2">
      <c r="A94" s="144" t="s">
        <v>209</v>
      </c>
      <c r="B94" s="148">
        <v>0</v>
      </c>
      <c r="C94" s="148">
        <v>0</v>
      </c>
      <c r="D94" s="148">
        <v>0</v>
      </c>
      <c r="E94" s="148">
        <v>0</v>
      </c>
      <c r="F94" s="148">
        <v>0</v>
      </c>
      <c r="G94" s="148">
        <v>0</v>
      </c>
    </row>
    <row r="95" spans="1:7" ht="13.15" hidden="1" customHeight="1" x14ac:dyDescent="0.2">
      <c r="A95" s="144" t="s">
        <v>210</v>
      </c>
      <c r="B95" s="146">
        <v>0</v>
      </c>
      <c r="C95" s="146"/>
      <c r="D95" s="146"/>
      <c r="E95" s="146"/>
      <c r="F95" s="146"/>
      <c r="G95" s="146"/>
    </row>
    <row r="96" spans="1:7" ht="13.15" hidden="1" customHeight="1" x14ac:dyDescent="0.2">
      <c r="A96" s="144" t="s">
        <v>211</v>
      </c>
      <c r="B96" s="147">
        <f>B93-B95</f>
        <v>0</v>
      </c>
      <c r="C96" s="147">
        <f t="shared" ref="C96:G96" si="37">C93-C95</f>
        <v>0</v>
      </c>
      <c r="D96" s="147">
        <f t="shared" si="37"/>
        <v>0</v>
      </c>
      <c r="E96" s="147">
        <f t="shared" si="37"/>
        <v>0</v>
      </c>
      <c r="F96" s="147">
        <f t="shared" si="37"/>
        <v>0</v>
      </c>
      <c r="G96" s="147">
        <f t="shared" si="37"/>
        <v>0</v>
      </c>
    </row>
    <row r="97" spans="1:7" ht="13.15" hidden="1" customHeight="1" x14ac:dyDescent="0.2">
      <c r="A97" s="144" t="s">
        <v>212</v>
      </c>
      <c r="B97" s="147">
        <f>(B93+B96)/2*B94</f>
        <v>0</v>
      </c>
      <c r="C97" s="147">
        <f t="shared" ref="C97:G97" si="38">(C93+C96)/2*C94</f>
        <v>0</v>
      </c>
      <c r="D97" s="147">
        <f t="shared" si="38"/>
        <v>0</v>
      </c>
      <c r="E97" s="147">
        <f t="shared" si="38"/>
        <v>0</v>
      </c>
      <c r="F97" s="147">
        <f t="shared" si="38"/>
        <v>0</v>
      </c>
      <c r="G97" s="147">
        <f t="shared" si="38"/>
        <v>0</v>
      </c>
    </row>
    <row r="98" spans="1:7" ht="9.9499999999999993" hidden="1" customHeight="1" x14ac:dyDescent="0.2">
      <c r="A98" s="137"/>
      <c r="B98" s="135"/>
      <c r="C98" s="135"/>
      <c r="D98" s="135"/>
      <c r="E98" s="135"/>
      <c r="F98" s="135"/>
      <c r="G98" s="135"/>
    </row>
    <row r="99" spans="1:7" s="141" customFormat="1" ht="13.15" hidden="1" customHeight="1" x14ac:dyDescent="0.2">
      <c r="A99" s="138" t="s">
        <v>225</v>
      </c>
      <c r="B99" s="139"/>
      <c r="C99" s="140"/>
      <c r="D99" s="140"/>
      <c r="E99" s="140"/>
      <c r="F99" s="140"/>
      <c r="G99" s="140"/>
    </row>
    <row r="100" spans="1:7" s="141" customFormat="1" ht="13.15" hidden="1" customHeight="1" x14ac:dyDescent="0.2">
      <c r="A100" s="142" t="s">
        <v>208</v>
      </c>
      <c r="B100" s="143">
        <v>0</v>
      </c>
      <c r="C100" s="140">
        <f>B103</f>
        <v>0</v>
      </c>
      <c r="D100" s="140">
        <f t="shared" ref="D100:G100" si="39">C103</f>
        <v>0</v>
      </c>
      <c r="E100" s="140">
        <f t="shared" si="39"/>
        <v>0</v>
      </c>
      <c r="F100" s="140">
        <f t="shared" si="39"/>
        <v>0</v>
      </c>
      <c r="G100" s="140">
        <f t="shared" si="39"/>
        <v>0</v>
      </c>
    </row>
    <row r="101" spans="1:7" ht="13.15" hidden="1" customHeight="1" x14ac:dyDescent="0.2">
      <c r="A101" s="144" t="s">
        <v>209</v>
      </c>
      <c r="B101" s="148">
        <v>0</v>
      </c>
      <c r="C101" s="148">
        <v>0</v>
      </c>
      <c r="D101" s="148">
        <v>0</v>
      </c>
      <c r="E101" s="148">
        <v>0</v>
      </c>
      <c r="F101" s="148">
        <v>0</v>
      </c>
      <c r="G101" s="148">
        <v>0</v>
      </c>
    </row>
    <row r="102" spans="1:7" ht="13.15" hidden="1" customHeight="1" x14ac:dyDescent="0.2">
      <c r="A102" s="144" t="s">
        <v>210</v>
      </c>
      <c r="B102" s="146">
        <v>0</v>
      </c>
      <c r="C102" s="146"/>
      <c r="D102" s="146"/>
      <c r="E102" s="146"/>
      <c r="F102" s="146"/>
      <c r="G102" s="146"/>
    </row>
    <row r="103" spans="1:7" ht="13.15" hidden="1" customHeight="1" x14ac:dyDescent="0.2">
      <c r="A103" s="144" t="s">
        <v>211</v>
      </c>
      <c r="B103" s="147">
        <f>B100-B102</f>
        <v>0</v>
      </c>
      <c r="C103" s="147">
        <f t="shared" ref="C103:G103" si="40">C100-C102</f>
        <v>0</v>
      </c>
      <c r="D103" s="147">
        <f t="shared" si="40"/>
        <v>0</v>
      </c>
      <c r="E103" s="147">
        <f t="shared" si="40"/>
        <v>0</v>
      </c>
      <c r="F103" s="147">
        <f t="shared" si="40"/>
        <v>0</v>
      </c>
      <c r="G103" s="147">
        <f t="shared" si="40"/>
        <v>0</v>
      </c>
    </row>
    <row r="104" spans="1:7" ht="13.15" hidden="1" customHeight="1" x14ac:dyDescent="0.2">
      <c r="A104" s="144" t="s">
        <v>212</v>
      </c>
      <c r="B104" s="147">
        <f>(B100+B103)/2*B101</f>
        <v>0</v>
      </c>
      <c r="C104" s="147">
        <f t="shared" ref="C104:G104" si="41">(C100+C103)/2*C101</f>
        <v>0</v>
      </c>
      <c r="D104" s="147">
        <f t="shared" si="41"/>
        <v>0</v>
      </c>
      <c r="E104" s="147">
        <f t="shared" si="41"/>
        <v>0</v>
      </c>
      <c r="F104" s="147">
        <f t="shared" si="41"/>
        <v>0</v>
      </c>
      <c r="G104" s="147">
        <f t="shared" si="41"/>
        <v>0</v>
      </c>
    </row>
    <row r="105" spans="1:7" ht="9.9499999999999993" hidden="1" customHeight="1" x14ac:dyDescent="0.2">
      <c r="A105" s="137"/>
      <c r="B105" s="135"/>
      <c r="C105" s="135"/>
      <c r="D105" s="135"/>
      <c r="E105" s="135"/>
      <c r="F105" s="135"/>
      <c r="G105" s="135"/>
    </row>
    <row r="106" spans="1:7" s="141" customFormat="1" ht="13.15" hidden="1" customHeight="1" x14ac:dyDescent="0.2">
      <c r="A106" s="138" t="s">
        <v>226</v>
      </c>
      <c r="B106" s="139"/>
      <c r="C106" s="140"/>
      <c r="D106" s="140"/>
      <c r="E106" s="140"/>
      <c r="F106" s="140"/>
      <c r="G106" s="140"/>
    </row>
    <row r="107" spans="1:7" s="141" customFormat="1" ht="13.15" hidden="1" customHeight="1" x14ac:dyDescent="0.2">
      <c r="A107" s="142" t="s">
        <v>208</v>
      </c>
      <c r="B107" s="143">
        <v>0</v>
      </c>
      <c r="C107" s="140">
        <f>B110</f>
        <v>0</v>
      </c>
      <c r="D107" s="140">
        <f t="shared" ref="D107:G107" si="42">C110</f>
        <v>0</v>
      </c>
      <c r="E107" s="140">
        <f t="shared" si="42"/>
        <v>0</v>
      </c>
      <c r="F107" s="140">
        <f t="shared" si="42"/>
        <v>0</v>
      </c>
      <c r="G107" s="140">
        <f t="shared" si="42"/>
        <v>0</v>
      </c>
    </row>
    <row r="108" spans="1:7" ht="13.15" hidden="1" customHeight="1" x14ac:dyDescent="0.2">
      <c r="A108" s="144" t="s">
        <v>209</v>
      </c>
      <c r="B108" s="148">
        <v>0</v>
      </c>
      <c r="C108" s="148">
        <v>0</v>
      </c>
      <c r="D108" s="148">
        <v>0</v>
      </c>
      <c r="E108" s="148">
        <v>0</v>
      </c>
      <c r="F108" s="148">
        <v>0</v>
      </c>
      <c r="G108" s="148">
        <v>0</v>
      </c>
    </row>
    <row r="109" spans="1:7" ht="13.15" hidden="1" customHeight="1" x14ac:dyDescent="0.2">
      <c r="A109" s="144" t="s">
        <v>210</v>
      </c>
      <c r="B109" s="146">
        <v>0</v>
      </c>
      <c r="C109" s="146"/>
      <c r="D109" s="146"/>
      <c r="E109" s="146"/>
      <c r="F109" s="146"/>
      <c r="G109" s="146"/>
    </row>
    <row r="110" spans="1:7" ht="13.15" hidden="1" customHeight="1" x14ac:dyDescent="0.2">
      <c r="A110" s="144" t="s">
        <v>211</v>
      </c>
      <c r="B110" s="147">
        <f>B107-B109</f>
        <v>0</v>
      </c>
      <c r="C110" s="147">
        <f t="shared" ref="C110:G110" si="43">C107-C109</f>
        <v>0</v>
      </c>
      <c r="D110" s="147">
        <f t="shared" si="43"/>
        <v>0</v>
      </c>
      <c r="E110" s="147">
        <f t="shared" si="43"/>
        <v>0</v>
      </c>
      <c r="F110" s="147">
        <f t="shared" si="43"/>
        <v>0</v>
      </c>
      <c r="G110" s="147">
        <f t="shared" si="43"/>
        <v>0</v>
      </c>
    </row>
    <row r="111" spans="1:7" ht="13.15" hidden="1" customHeight="1" x14ac:dyDescent="0.2">
      <c r="A111" s="144" t="s">
        <v>212</v>
      </c>
      <c r="B111" s="147">
        <f>(B107+B110)/2*B108</f>
        <v>0</v>
      </c>
      <c r="C111" s="147">
        <f t="shared" ref="C111:G111" si="44">(C107+C110)/2*C108</f>
        <v>0</v>
      </c>
      <c r="D111" s="147">
        <f t="shared" si="44"/>
        <v>0</v>
      </c>
      <c r="E111" s="147">
        <f t="shared" si="44"/>
        <v>0</v>
      </c>
      <c r="F111" s="147">
        <f t="shared" si="44"/>
        <v>0</v>
      </c>
      <c r="G111" s="147">
        <f t="shared" si="44"/>
        <v>0</v>
      </c>
    </row>
    <row r="112" spans="1:7" ht="9.9499999999999993" hidden="1" customHeight="1" x14ac:dyDescent="0.2">
      <c r="A112" s="137"/>
      <c r="B112" s="135"/>
      <c r="C112" s="135"/>
      <c r="D112" s="135"/>
      <c r="E112" s="135"/>
      <c r="F112" s="135"/>
      <c r="G112" s="135"/>
    </row>
    <row r="113" spans="1:7" s="141" customFormat="1" ht="13.5" hidden="1" customHeight="1" x14ac:dyDescent="0.2">
      <c r="A113" s="138" t="s">
        <v>243</v>
      </c>
      <c r="B113" s="139"/>
      <c r="C113" s="140"/>
      <c r="D113" s="140"/>
      <c r="E113" s="140"/>
      <c r="F113" s="140"/>
      <c r="G113" s="140"/>
    </row>
    <row r="114" spans="1:7" s="141" customFormat="1" ht="13.15" hidden="1" customHeight="1" x14ac:dyDescent="0.2">
      <c r="A114" s="142" t="s">
        <v>208</v>
      </c>
      <c r="B114" s="143">
        <v>0</v>
      </c>
      <c r="C114" s="140">
        <f>B117</f>
        <v>0</v>
      </c>
      <c r="D114" s="140">
        <f t="shared" ref="D114:G114" si="45">C117</f>
        <v>0</v>
      </c>
      <c r="E114" s="140">
        <f t="shared" si="45"/>
        <v>0</v>
      </c>
      <c r="F114" s="140">
        <f t="shared" si="45"/>
        <v>0</v>
      </c>
      <c r="G114" s="140">
        <f t="shared" si="45"/>
        <v>0</v>
      </c>
    </row>
    <row r="115" spans="1:7" ht="13.15" hidden="1" customHeight="1" x14ac:dyDescent="0.2">
      <c r="A115" s="144" t="s">
        <v>209</v>
      </c>
      <c r="B115" s="145">
        <v>0</v>
      </c>
      <c r="C115" s="145"/>
      <c r="D115" s="145"/>
      <c r="E115" s="145"/>
      <c r="F115" s="145"/>
      <c r="G115" s="145"/>
    </row>
    <row r="116" spans="1:7" ht="13.15" hidden="1" customHeight="1" x14ac:dyDescent="0.2">
      <c r="A116" s="144" t="s">
        <v>210</v>
      </c>
      <c r="B116" s="146">
        <v>0</v>
      </c>
      <c r="C116" s="146"/>
      <c r="D116" s="146"/>
      <c r="E116" s="146"/>
      <c r="F116" s="146"/>
      <c r="G116" s="146"/>
    </row>
    <row r="117" spans="1:7" ht="13.15" hidden="1" customHeight="1" x14ac:dyDescent="0.2">
      <c r="A117" s="144" t="s">
        <v>211</v>
      </c>
      <c r="B117" s="147">
        <f>B114-B116</f>
        <v>0</v>
      </c>
      <c r="C117" s="147">
        <f t="shared" ref="C117:G117" si="46">C114-C116</f>
        <v>0</v>
      </c>
      <c r="D117" s="147">
        <f t="shared" si="46"/>
        <v>0</v>
      </c>
      <c r="E117" s="147">
        <f t="shared" si="46"/>
        <v>0</v>
      </c>
      <c r="F117" s="147">
        <f t="shared" si="46"/>
        <v>0</v>
      </c>
      <c r="G117" s="147">
        <f t="shared" si="46"/>
        <v>0</v>
      </c>
    </row>
    <row r="118" spans="1:7" ht="13.15" hidden="1" customHeight="1" x14ac:dyDescent="0.2">
      <c r="A118" s="144" t="s">
        <v>212</v>
      </c>
      <c r="B118" s="147">
        <f>(B114+B117)/2*B115</f>
        <v>0</v>
      </c>
      <c r="C118" s="147">
        <f t="shared" ref="C118:G118" si="47">(C114+C117)/2*C115</f>
        <v>0</v>
      </c>
      <c r="D118" s="147">
        <f t="shared" si="47"/>
        <v>0</v>
      </c>
      <c r="E118" s="147">
        <f t="shared" si="47"/>
        <v>0</v>
      </c>
      <c r="F118" s="147">
        <f t="shared" si="47"/>
        <v>0</v>
      </c>
      <c r="G118" s="147">
        <f t="shared" si="47"/>
        <v>0</v>
      </c>
    </row>
    <row r="119" spans="1:7" ht="9.9499999999999993" hidden="1" customHeight="1" x14ac:dyDescent="0.2">
      <c r="A119" s="137"/>
      <c r="B119" s="135"/>
      <c r="C119" s="135"/>
      <c r="D119" s="135"/>
      <c r="E119" s="135"/>
      <c r="F119" s="135"/>
      <c r="G119" s="135"/>
    </row>
    <row r="120" spans="1:7" s="141" customFormat="1" ht="13.15" hidden="1" customHeight="1" x14ac:dyDescent="0.2">
      <c r="A120" s="138" t="s">
        <v>249</v>
      </c>
      <c r="B120" s="139"/>
      <c r="C120" s="140"/>
      <c r="D120" s="140"/>
      <c r="E120" s="140"/>
      <c r="F120" s="140"/>
      <c r="G120" s="140"/>
    </row>
    <row r="121" spans="1:7" s="141" customFormat="1" ht="13.15" hidden="1" customHeight="1" x14ac:dyDescent="0.2">
      <c r="A121" s="142" t="s">
        <v>208</v>
      </c>
      <c r="B121" s="143">
        <v>0</v>
      </c>
      <c r="C121" s="140">
        <f>B124</f>
        <v>0</v>
      </c>
      <c r="D121" s="140">
        <f t="shared" ref="D121:G121" si="48">C124</f>
        <v>0</v>
      </c>
      <c r="E121" s="140">
        <f t="shared" si="48"/>
        <v>0</v>
      </c>
      <c r="F121" s="140">
        <f t="shared" si="48"/>
        <v>0</v>
      </c>
      <c r="G121" s="140">
        <f t="shared" si="48"/>
        <v>0</v>
      </c>
    </row>
    <row r="122" spans="1:7" ht="13.15" hidden="1" customHeight="1" x14ac:dyDescent="0.2">
      <c r="A122" s="144" t="s">
        <v>209</v>
      </c>
      <c r="B122" s="148">
        <v>0</v>
      </c>
      <c r="C122" s="148">
        <v>0</v>
      </c>
      <c r="D122" s="148">
        <v>0</v>
      </c>
      <c r="E122" s="148">
        <v>0</v>
      </c>
      <c r="F122" s="148">
        <v>0</v>
      </c>
      <c r="G122" s="148">
        <v>0</v>
      </c>
    </row>
    <row r="123" spans="1:7" ht="13.15" hidden="1" customHeight="1" x14ac:dyDescent="0.2">
      <c r="A123" s="144" t="s">
        <v>210</v>
      </c>
      <c r="B123" s="146">
        <v>0</v>
      </c>
      <c r="C123" s="146"/>
      <c r="D123" s="146"/>
      <c r="E123" s="146"/>
      <c r="F123" s="146"/>
      <c r="G123" s="146"/>
    </row>
    <row r="124" spans="1:7" ht="13.15" hidden="1" customHeight="1" x14ac:dyDescent="0.2">
      <c r="A124" s="144" t="s">
        <v>211</v>
      </c>
      <c r="B124" s="147">
        <f>B121-B123</f>
        <v>0</v>
      </c>
      <c r="C124" s="147">
        <f t="shared" ref="C124:G124" si="49">C121-C123</f>
        <v>0</v>
      </c>
      <c r="D124" s="147">
        <f t="shared" si="49"/>
        <v>0</v>
      </c>
      <c r="E124" s="147">
        <f t="shared" si="49"/>
        <v>0</v>
      </c>
      <c r="F124" s="147">
        <f t="shared" si="49"/>
        <v>0</v>
      </c>
      <c r="G124" s="147">
        <f t="shared" si="49"/>
        <v>0</v>
      </c>
    </row>
    <row r="125" spans="1:7" ht="13.15" hidden="1" customHeight="1" x14ac:dyDescent="0.2">
      <c r="A125" s="144" t="s">
        <v>212</v>
      </c>
      <c r="B125" s="147">
        <f>(B121+B124)/2*B122</f>
        <v>0</v>
      </c>
      <c r="C125" s="147">
        <f t="shared" ref="C125:G125" si="50">(C121+C124)/2*C122</f>
        <v>0</v>
      </c>
      <c r="D125" s="147">
        <f t="shared" si="50"/>
        <v>0</v>
      </c>
      <c r="E125" s="147">
        <f t="shared" si="50"/>
        <v>0</v>
      </c>
      <c r="F125" s="147">
        <f t="shared" si="50"/>
        <v>0</v>
      </c>
      <c r="G125" s="147">
        <f t="shared" si="50"/>
        <v>0</v>
      </c>
    </row>
    <row r="126" spans="1:7" ht="9.9499999999999993" customHeight="1" x14ac:dyDescent="0.2">
      <c r="A126" s="137"/>
      <c r="B126" s="135"/>
      <c r="C126" s="135"/>
      <c r="D126" s="135"/>
      <c r="E126" s="135"/>
      <c r="F126" s="135"/>
      <c r="G126" s="135"/>
    </row>
    <row r="127" spans="1:7" s="141" customFormat="1" ht="12.75" hidden="1" customHeight="1" x14ac:dyDescent="0.2">
      <c r="A127" s="149" t="s">
        <v>65</v>
      </c>
      <c r="B127" s="150">
        <v>0</v>
      </c>
      <c r="C127" s="140" t="e">
        <f>#REF!</f>
        <v>#REF!</v>
      </c>
      <c r="D127" s="140" t="e">
        <f>#REF!</f>
        <v>#REF!</v>
      </c>
      <c r="E127" s="140" t="e">
        <f>#REF!</f>
        <v>#REF!</v>
      </c>
      <c r="F127" s="140" t="e">
        <f>#REF!</f>
        <v>#REF!</v>
      </c>
      <c r="G127" s="140" t="e">
        <f>#REF!</f>
        <v>#REF!</v>
      </c>
    </row>
    <row r="128" spans="1:7" ht="13.15" customHeight="1" x14ac:dyDescent="0.2">
      <c r="A128" s="151" t="s">
        <v>227</v>
      </c>
      <c r="B128" s="152">
        <f>B9+B16+B23+B30+B37+B44+B51+B58+B65+B72+B79+B86+B93+B100+B107+B114+B121</f>
        <v>0</v>
      </c>
      <c r="C128" s="152">
        <f t="shared" ref="C128:G128" si="51">C9+C16+C23+C30+C37+C44+C51+C58+C65+C72+C79+C86+C93+C100+C107+C114+C121</f>
        <v>0</v>
      </c>
      <c r="D128" s="152">
        <f t="shared" si="51"/>
        <v>0</v>
      </c>
      <c r="E128" s="152">
        <f t="shared" si="51"/>
        <v>0</v>
      </c>
      <c r="F128" s="152">
        <f t="shared" si="51"/>
        <v>0</v>
      </c>
      <c r="G128" s="152">
        <f t="shared" si="51"/>
        <v>0</v>
      </c>
    </row>
    <row r="129" spans="1:7" ht="13.15" customHeight="1" x14ac:dyDescent="0.2">
      <c r="A129" s="151" t="s">
        <v>228</v>
      </c>
      <c r="B129" s="152">
        <f>B11+B18+B25+B32+B39+B46+B53+B60+B67+B74+B81+B88+B95+B102+B109+B116+B123</f>
        <v>0</v>
      </c>
      <c r="C129" s="152">
        <f t="shared" ref="C129:G131" si="52">C11+C18+C25+C32+C39+C46+C53+C60+C67+C74+C81+C88+C95+C102+C116+C123</f>
        <v>0</v>
      </c>
      <c r="D129" s="152">
        <f t="shared" si="52"/>
        <v>0</v>
      </c>
      <c r="E129" s="152">
        <f t="shared" si="52"/>
        <v>0</v>
      </c>
      <c r="F129" s="152">
        <f t="shared" si="52"/>
        <v>0</v>
      </c>
      <c r="G129" s="152">
        <f t="shared" si="52"/>
        <v>0</v>
      </c>
    </row>
    <row r="130" spans="1:7" ht="13.15" customHeight="1" x14ac:dyDescent="0.2">
      <c r="A130" s="151" t="s">
        <v>229</v>
      </c>
      <c r="B130" s="152">
        <f>B12+B19+B26+B33+B40+B47+B54+B61+B68+B75+B82+B89+B96+B103+B110+B117+B124</f>
        <v>0</v>
      </c>
      <c r="C130" s="152">
        <f t="shared" si="52"/>
        <v>0</v>
      </c>
      <c r="D130" s="152">
        <f t="shared" si="52"/>
        <v>0</v>
      </c>
      <c r="E130" s="152">
        <f t="shared" si="52"/>
        <v>0</v>
      </c>
      <c r="F130" s="152">
        <f t="shared" si="52"/>
        <v>0</v>
      </c>
      <c r="G130" s="152">
        <f t="shared" si="52"/>
        <v>0</v>
      </c>
    </row>
    <row r="131" spans="1:7" s="154" customFormat="1" ht="13.15" customHeight="1" x14ac:dyDescent="0.2">
      <c r="A131" s="153" t="s">
        <v>230</v>
      </c>
      <c r="B131" s="152">
        <f>B13+B20+B27+B34+B41+B48+B55+B62+B69+B76+B83+B90+B97+B104+B118+B125</f>
        <v>0</v>
      </c>
      <c r="C131" s="152">
        <f t="shared" si="52"/>
        <v>0</v>
      </c>
      <c r="D131" s="152">
        <f t="shared" si="52"/>
        <v>0</v>
      </c>
      <c r="E131" s="152">
        <f t="shared" si="52"/>
        <v>0</v>
      </c>
      <c r="F131" s="152">
        <f t="shared" si="52"/>
        <v>0</v>
      </c>
      <c r="G131" s="152">
        <f t="shared" si="52"/>
        <v>0</v>
      </c>
    </row>
    <row r="132" spans="1:7" x14ac:dyDescent="0.2">
      <c r="A132" s="137" t="s">
        <v>0</v>
      </c>
      <c r="B132" s="135"/>
      <c r="C132" s="135"/>
      <c r="D132" s="135"/>
      <c r="E132" s="135"/>
      <c r="F132" s="135"/>
      <c r="G132" s="135"/>
    </row>
    <row r="133" spans="1:7" x14ac:dyDescent="0.2">
      <c r="A133" s="137"/>
      <c r="B133" s="135"/>
      <c r="C133" s="135"/>
      <c r="D133" s="135"/>
      <c r="E133" s="135"/>
      <c r="F133" s="135"/>
      <c r="G133" s="135"/>
    </row>
    <row r="134" spans="1:7" x14ac:dyDescent="0.2">
      <c r="A134" s="155"/>
      <c r="B134" s="156"/>
      <c r="C134" s="156"/>
      <c r="D134" s="156"/>
      <c r="E134" s="156"/>
      <c r="F134" s="156"/>
      <c r="G134" s="156"/>
    </row>
    <row r="135" spans="1:7" x14ac:dyDescent="0.2">
      <c r="A135" s="155"/>
      <c r="B135" s="156"/>
      <c r="C135" s="156"/>
      <c r="D135" s="156"/>
      <c r="E135" s="156"/>
      <c r="F135" s="156"/>
      <c r="G135" s="156"/>
    </row>
    <row r="136" spans="1:7" x14ac:dyDescent="0.2">
      <c r="A136" s="155"/>
      <c r="B136" s="156"/>
      <c r="C136" s="156"/>
      <c r="D136" s="156"/>
      <c r="E136" s="156"/>
      <c r="F136" s="156"/>
      <c r="G136" s="156"/>
    </row>
    <row r="137" spans="1:7" x14ac:dyDescent="0.2">
      <c r="A137" s="155"/>
      <c r="B137" s="157"/>
      <c r="C137" s="157"/>
      <c r="D137" s="157"/>
      <c r="E137" s="157"/>
      <c r="F137" s="157"/>
      <c r="G137" s="157"/>
    </row>
    <row r="138" spans="1:7" x14ac:dyDescent="0.2">
      <c r="A138" s="155"/>
      <c r="B138" s="156"/>
      <c r="C138" s="156"/>
      <c r="D138" s="156"/>
      <c r="E138" s="156"/>
      <c r="F138" s="156"/>
      <c r="G138" s="156"/>
    </row>
    <row r="139" spans="1:7" x14ac:dyDescent="0.2">
      <c r="A139" s="137"/>
      <c r="B139" s="135"/>
      <c r="C139" s="135"/>
      <c r="D139" s="135"/>
      <c r="E139" s="135"/>
      <c r="F139" s="135"/>
      <c r="G139" s="135"/>
    </row>
    <row r="140" spans="1:7" x14ac:dyDescent="0.2">
      <c r="A140" s="137"/>
      <c r="B140" s="135"/>
      <c r="C140" s="135"/>
      <c r="D140" s="135"/>
      <c r="E140" s="135"/>
      <c r="F140" s="135"/>
      <c r="G140" s="135"/>
    </row>
    <row r="141" spans="1:7" x14ac:dyDescent="0.2">
      <c r="A141" s="137"/>
      <c r="B141" s="135"/>
      <c r="C141" s="135"/>
      <c r="D141" s="135"/>
      <c r="E141" s="135"/>
      <c r="F141" s="135"/>
      <c r="G141" s="135"/>
    </row>
    <row r="142" spans="1:7" x14ac:dyDescent="0.2">
      <c r="A142" s="137"/>
      <c r="B142" s="135"/>
      <c r="C142" s="135"/>
      <c r="D142" s="135"/>
      <c r="E142" s="135"/>
      <c r="F142" s="135"/>
      <c r="G142" s="135"/>
    </row>
    <row r="143" spans="1:7" x14ac:dyDescent="0.2">
      <c r="A143" s="137"/>
      <c r="B143" s="135"/>
      <c r="C143" s="135"/>
      <c r="D143" s="135"/>
      <c r="E143" s="135"/>
      <c r="F143" s="135"/>
      <c r="G143" s="135"/>
    </row>
    <row r="144" spans="1:7" x14ac:dyDescent="0.2">
      <c r="A144" s="137"/>
      <c r="B144" s="135"/>
      <c r="C144" s="135"/>
      <c r="D144" s="135"/>
      <c r="E144" s="135"/>
      <c r="F144" s="135"/>
      <c r="G144" s="135"/>
    </row>
    <row r="145" spans="1:7" x14ac:dyDescent="0.2">
      <c r="A145" s="137"/>
      <c r="B145" s="135"/>
      <c r="C145" s="135"/>
      <c r="D145" s="135"/>
      <c r="E145" s="135"/>
      <c r="F145" s="135"/>
      <c r="G145" s="135"/>
    </row>
    <row r="146" spans="1:7" x14ac:dyDescent="0.2">
      <c r="A146" s="137"/>
      <c r="B146" s="135"/>
      <c r="C146" s="135"/>
      <c r="D146" s="135"/>
      <c r="E146" s="135"/>
      <c r="F146" s="135"/>
      <c r="G146" s="135"/>
    </row>
    <row r="147" spans="1:7" x14ac:dyDescent="0.2">
      <c r="A147" s="137"/>
      <c r="B147" s="135"/>
      <c r="C147" s="135"/>
      <c r="D147" s="135"/>
      <c r="E147" s="135"/>
      <c r="F147" s="135"/>
      <c r="G147" s="135"/>
    </row>
    <row r="148" spans="1:7" x14ac:dyDescent="0.2">
      <c r="A148" s="137"/>
      <c r="B148" s="135"/>
      <c r="C148" s="135"/>
      <c r="D148" s="135"/>
      <c r="E148" s="135"/>
      <c r="F148" s="135"/>
      <c r="G148" s="135"/>
    </row>
    <row r="149" spans="1:7" x14ac:dyDescent="0.2">
      <c r="A149" s="137"/>
      <c r="B149" s="135"/>
      <c r="C149" s="135"/>
      <c r="D149" s="135"/>
      <c r="E149" s="135"/>
      <c r="F149" s="135"/>
      <c r="G149" s="135"/>
    </row>
    <row r="150" spans="1:7" x14ac:dyDescent="0.2">
      <c r="A150" s="137"/>
      <c r="B150" s="135"/>
      <c r="C150" s="135"/>
      <c r="D150" s="135"/>
      <c r="E150" s="135"/>
      <c r="F150" s="135"/>
      <c r="G150" s="135"/>
    </row>
    <row r="151" spans="1:7" x14ac:dyDescent="0.2">
      <c r="A151" s="137"/>
      <c r="B151" s="135"/>
      <c r="C151" s="135"/>
      <c r="D151" s="135"/>
      <c r="E151" s="135"/>
      <c r="F151" s="135"/>
      <c r="G151" s="135"/>
    </row>
    <row r="152" spans="1:7" x14ac:dyDescent="0.2">
      <c r="A152" s="137"/>
      <c r="B152" s="135"/>
      <c r="C152" s="135"/>
      <c r="D152" s="135"/>
      <c r="E152" s="135"/>
      <c r="F152" s="135"/>
      <c r="G152" s="135"/>
    </row>
    <row r="153" spans="1:7" x14ac:dyDescent="0.2">
      <c r="A153" s="137"/>
      <c r="B153" s="135"/>
      <c r="C153" s="135"/>
      <c r="D153" s="135"/>
      <c r="E153" s="135"/>
      <c r="F153" s="135"/>
      <c r="G153" s="135"/>
    </row>
    <row r="154" spans="1:7" x14ac:dyDescent="0.2">
      <c r="A154" s="137"/>
      <c r="B154" s="135"/>
      <c r="C154" s="135"/>
      <c r="D154" s="135"/>
      <c r="E154" s="135"/>
      <c r="F154" s="135"/>
      <c r="G154" s="135"/>
    </row>
    <row r="155" spans="1:7" x14ac:dyDescent="0.2">
      <c r="A155" s="137"/>
      <c r="B155" s="135"/>
      <c r="C155" s="135"/>
      <c r="D155" s="135"/>
      <c r="E155" s="135"/>
      <c r="F155" s="135"/>
      <c r="G155" s="135"/>
    </row>
    <row r="156" spans="1:7" x14ac:dyDescent="0.2">
      <c r="A156" s="137"/>
      <c r="B156" s="135"/>
      <c r="C156" s="135"/>
      <c r="D156" s="135"/>
      <c r="E156" s="135"/>
      <c r="F156" s="135"/>
      <c r="G156" s="135"/>
    </row>
    <row r="157" spans="1:7" x14ac:dyDescent="0.2">
      <c r="A157" s="137"/>
      <c r="B157" s="135"/>
      <c r="C157" s="135"/>
      <c r="D157" s="135"/>
      <c r="E157" s="135"/>
      <c r="F157" s="135"/>
      <c r="G157" s="135"/>
    </row>
    <row r="158" spans="1:7" x14ac:dyDescent="0.2">
      <c r="A158" s="137"/>
      <c r="B158" s="135"/>
      <c r="C158" s="135"/>
      <c r="D158" s="135"/>
      <c r="E158" s="135"/>
      <c r="F158" s="135"/>
      <c r="G158" s="135"/>
    </row>
    <row r="159" spans="1:7" x14ac:dyDescent="0.2">
      <c r="A159" s="137"/>
      <c r="B159" s="135"/>
      <c r="C159" s="135"/>
      <c r="D159" s="135"/>
      <c r="E159" s="135"/>
      <c r="F159" s="135"/>
      <c r="G159" s="135"/>
    </row>
    <row r="160" spans="1:7" x14ac:dyDescent="0.2">
      <c r="A160" s="137"/>
      <c r="B160" s="135"/>
      <c r="C160" s="135"/>
      <c r="D160" s="135"/>
      <c r="E160" s="135"/>
      <c r="F160" s="135"/>
      <c r="G160" s="135"/>
    </row>
    <row r="161" spans="1:7" x14ac:dyDescent="0.2">
      <c r="A161" s="137"/>
      <c r="B161" s="135"/>
      <c r="C161" s="135"/>
      <c r="D161" s="135"/>
      <c r="E161" s="135"/>
      <c r="F161" s="135"/>
      <c r="G161" s="135"/>
    </row>
    <row r="162" spans="1:7" x14ac:dyDescent="0.2">
      <c r="A162" s="137"/>
      <c r="B162" s="135"/>
      <c r="C162" s="135"/>
      <c r="D162" s="135"/>
      <c r="E162" s="135"/>
      <c r="F162" s="135"/>
      <c r="G162" s="135"/>
    </row>
    <row r="163" spans="1:7" x14ac:dyDescent="0.2">
      <c r="A163" s="137"/>
      <c r="B163" s="135"/>
      <c r="C163" s="135"/>
      <c r="D163" s="135"/>
      <c r="E163" s="135"/>
      <c r="F163" s="135"/>
      <c r="G163" s="135"/>
    </row>
    <row r="164" spans="1:7" x14ac:dyDescent="0.2">
      <c r="A164" s="137"/>
      <c r="B164" s="135"/>
      <c r="C164" s="135"/>
      <c r="D164" s="135"/>
      <c r="E164" s="135"/>
      <c r="F164" s="135"/>
      <c r="G164" s="135"/>
    </row>
    <row r="165" spans="1:7" x14ac:dyDescent="0.2">
      <c r="A165" s="137"/>
      <c r="B165" s="135"/>
      <c r="C165" s="135"/>
      <c r="D165" s="135"/>
      <c r="E165" s="135"/>
      <c r="F165" s="135"/>
      <c r="G165" s="135"/>
    </row>
    <row r="166" spans="1:7" x14ac:dyDescent="0.2">
      <c r="A166" s="137"/>
      <c r="B166" s="135"/>
      <c r="C166" s="135"/>
      <c r="D166" s="135"/>
      <c r="E166" s="135"/>
      <c r="F166" s="135"/>
      <c r="G166" s="135"/>
    </row>
    <row r="167" spans="1:7" x14ac:dyDescent="0.2">
      <c r="A167" s="137"/>
      <c r="B167" s="135"/>
      <c r="C167" s="135"/>
      <c r="D167" s="135"/>
      <c r="E167" s="135"/>
      <c r="F167" s="135"/>
      <c r="G167" s="135"/>
    </row>
    <row r="168" spans="1:7" x14ac:dyDescent="0.2">
      <c r="A168" s="137"/>
      <c r="B168" s="135"/>
      <c r="C168" s="135"/>
      <c r="D168" s="135"/>
      <c r="E168" s="135"/>
      <c r="F168" s="135"/>
      <c r="G168" s="135"/>
    </row>
    <row r="169" spans="1:7" x14ac:dyDescent="0.2">
      <c r="A169" s="137"/>
      <c r="B169" s="135"/>
      <c r="C169" s="135"/>
      <c r="D169" s="135"/>
      <c r="E169" s="135"/>
      <c r="F169" s="135"/>
      <c r="G169" s="135"/>
    </row>
    <row r="170" spans="1:7" x14ac:dyDescent="0.2">
      <c r="A170" s="137"/>
      <c r="B170" s="135"/>
      <c r="C170" s="135"/>
      <c r="D170" s="135"/>
      <c r="E170" s="135"/>
      <c r="F170" s="135"/>
      <c r="G170" s="135"/>
    </row>
    <row r="171" spans="1:7" x14ac:dyDescent="0.2">
      <c r="A171" s="137"/>
      <c r="B171" s="135"/>
      <c r="C171" s="135"/>
      <c r="D171" s="135"/>
      <c r="E171" s="135"/>
      <c r="F171" s="135"/>
      <c r="G171" s="135"/>
    </row>
    <row r="172" spans="1:7" x14ac:dyDescent="0.2">
      <c r="A172" s="137"/>
      <c r="B172" s="135"/>
      <c r="C172" s="135"/>
      <c r="D172" s="135"/>
      <c r="E172" s="135"/>
      <c r="F172" s="135"/>
      <c r="G172" s="135"/>
    </row>
    <row r="173" spans="1:7" x14ac:dyDescent="0.2">
      <c r="A173" s="137"/>
      <c r="B173" s="135"/>
      <c r="C173" s="135"/>
      <c r="D173" s="135"/>
      <c r="E173" s="135"/>
      <c r="F173" s="135"/>
      <c r="G173" s="135"/>
    </row>
    <row r="174" spans="1:7" x14ac:dyDescent="0.2">
      <c r="A174" s="137"/>
      <c r="B174" s="135"/>
      <c r="C174" s="135"/>
      <c r="D174" s="135"/>
      <c r="E174" s="135"/>
      <c r="F174" s="135"/>
      <c r="G174" s="135"/>
    </row>
    <row r="175" spans="1:7" x14ac:dyDescent="0.2">
      <c r="A175" s="137"/>
      <c r="B175" s="135"/>
      <c r="C175" s="135"/>
      <c r="D175" s="135"/>
      <c r="E175" s="135"/>
      <c r="F175" s="135"/>
      <c r="G175" s="135"/>
    </row>
    <row r="176" spans="1:7" x14ac:dyDescent="0.2">
      <c r="A176" s="137"/>
      <c r="B176" s="135"/>
      <c r="C176" s="135"/>
      <c r="D176" s="135"/>
      <c r="E176" s="135"/>
      <c r="F176" s="135"/>
      <c r="G176" s="135"/>
    </row>
    <row r="177" spans="1:7" x14ac:dyDescent="0.2">
      <c r="A177" s="137"/>
      <c r="B177" s="135"/>
      <c r="C177" s="135"/>
      <c r="D177" s="135"/>
      <c r="E177" s="135"/>
      <c r="F177" s="135"/>
      <c r="G177" s="135"/>
    </row>
    <row r="178" spans="1:7" x14ac:dyDescent="0.2">
      <c r="A178" s="137"/>
      <c r="B178" s="135"/>
      <c r="C178" s="135"/>
      <c r="D178" s="135"/>
      <c r="E178" s="135"/>
      <c r="F178" s="135"/>
      <c r="G178" s="135"/>
    </row>
    <row r="179" spans="1:7" x14ac:dyDescent="0.2">
      <c r="A179" s="137"/>
      <c r="B179" s="135"/>
      <c r="C179" s="135"/>
      <c r="D179" s="135"/>
      <c r="E179" s="135"/>
      <c r="F179" s="135"/>
      <c r="G179" s="135"/>
    </row>
    <row r="180" spans="1:7" x14ac:dyDescent="0.2">
      <c r="A180" s="137"/>
      <c r="B180" s="135"/>
      <c r="C180" s="135"/>
      <c r="D180" s="135"/>
      <c r="E180" s="135"/>
      <c r="F180" s="135"/>
      <c r="G180" s="135"/>
    </row>
    <row r="181" spans="1:7" x14ac:dyDescent="0.2">
      <c r="A181" s="137"/>
      <c r="B181" s="135"/>
      <c r="C181" s="135"/>
      <c r="D181" s="135"/>
      <c r="E181" s="135"/>
      <c r="F181" s="135"/>
      <c r="G181" s="135"/>
    </row>
    <row r="182" spans="1:7" x14ac:dyDescent="0.2">
      <c r="A182" s="137"/>
      <c r="B182" s="135"/>
      <c r="C182" s="135"/>
      <c r="D182" s="135"/>
      <c r="E182" s="135"/>
      <c r="F182" s="135"/>
      <c r="G182" s="135"/>
    </row>
    <row r="183" spans="1:7" x14ac:dyDescent="0.2">
      <c r="A183" s="137"/>
      <c r="B183" s="135"/>
      <c r="C183" s="135"/>
      <c r="D183" s="135"/>
      <c r="E183" s="135"/>
      <c r="F183" s="135"/>
      <c r="G183" s="135"/>
    </row>
    <row r="184" spans="1:7" x14ac:dyDescent="0.2">
      <c r="A184" s="137"/>
      <c r="B184" s="135"/>
      <c r="C184" s="135"/>
      <c r="D184" s="135"/>
      <c r="E184" s="135"/>
      <c r="F184" s="135"/>
      <c r="G184" s="135"/>
    </row>
    <row r="185" spans="1:7" x14ac:dyDescent="0.2">
      <c r="A185" s="137"/>
      <c r="B185" s="135"/>
      <c r="C185" s="135"/>
      <c r="D185" s="135"/>
      <c r="E185" s="135"/>
      <c r="F185" s="135"/>
      <c r="G185" s="135"/>
    </row>
    <row r="186" spans="1:7" x14ac:dyDescent="0.2">
      <c r="A186" s="137"/>
      <c r="B186" s="135"/>
      <c r="C186" s="135"/>
      <c r="D186" s="135"/>
      <c r="E186" s="135"/>
      <c r="F186" s="135"/>
      <c r="G186" s="135"/>
    </row>
    <row r="187" spans="1:7" x14ac:dyDescent="0.2">
      <c r="A187" s="137"/>
      <c r="B187" s="135"/>
      <c r="C187" s="135"/>
      <c r="D187" s="135"/>
      <c r="E187" s="135"/>
      <c r="F187" s="135"/>
      <c r="G187" s="135"/>
    </row>
    <row r="188" spans="1:7" x14ac:dyDescent="0.2">
      <c r="A188" s="137"/>
      <c r="B188" s="135"/>
      <c r="C188" s="135"/>
      <c r="D188" s="135"/>
      <c r="E188" s="135"/>
      <c r="F188" s="135"/>
      <c r="G188" s="135"/>
    </row>
    <row r="189" spans="1:7" x14ac:dyDescent="0.2">
      <c r="A189" s="137"/>
      <c r="B189" s="135"/>
      <c r="C189" s="135"/>
      <c r="D189" s="135"/>
      <c r="E189" s="135"/>
      <c r="F189" s="135"/>
      <c r="G189" s="135"/>
    </row>
    <row r="190" spans="1:7" x14ac:dyDescent="0.2">
      <c r="A190" s="137"/>
      <c r="B190" s="135"/>
      <c r="C190" s="135"/>
      <c r="D190" s="135"/>
      <c r="E190" s="135"/>
      <c r="F190" s="135"/>
      <c r="G190" s="135"/>
    </row>
    <row r="191" spans="1:7" x14ac:dyDescent="0.2">
      <c r="A191" s="137"/>
      <c r="B191" s="135"/>
      <c r="C191" s="135"/>
      <c r="D191" s="135"/>
      <c r="E191" s="135"/>
      <c r="F191" s="135"/>
      <c r="G191" s="135"/>
    </row>
    <row r="192" spans="1:7" x14ac:dyDescent="0.2">
      <c r="A192" s="137"/>
      <c r="B192" s="135"/>
      <c r="C192" s="135"/>
      <c r="D192" s="135"/>
      <c r="E192" s="135"/>
      <c r="F192" s="135"/>
      <c r="G192" s="135"/>
    </row>
    <row r="193" spans="1:7" x14ac:dyDescent="0.2">
      <c r="A193" s="137"/>
      <c r="B193" s="135"/>
      <c r="C193" s="135"/>
      <c r="D193" s="135"/>
      <c r="E193" s="135"/>
      <c r="F193" s="135"/>
      <c r="G193" s="135"/>
    </row>
    <row r="194" spans="1:7" x14ac:dyDescent="0.2">
      <c r="A194" s="137"/>
      <c r="B194" s="135"/>
      <c r="C194" s="135"/>
      <c r="D194" s="135"/>
      <c r="E194" s="135"/>
      <c r="F194" s="135"/>
      <c r="G194" s="135"/>
    </row>
    <row r="195" spans="1:7" x14ac:dyDescent="0.2">
      <c r="A195" s="137"/>
      <c r="B195" s="135"/>
      <c r="C195" s="135"/>
      <c r="D195" s="135"/>
      <c r="E195" s="135"/>
      <c r="F195" s="135"/>
      <c r="G195" s="135"/>
    </row>
    <row r="196" spans="1:7" x14ac:dyDescent="0.2">
      <c r="A196" s="137"/>
      <c r="B196" s="135"/>
      <c r="C196" s="135"/>
      <c r="D196" s="135"/>
      <c r="E196" s="135"/>
      <c r="F196" s="135"/>
      <c r="G196" s="135"/>
    </row>
    <row r="197" spans="1:7" x14ac:dyDescent="0.2">
      <c r="A197" s="137"/>
      <c r="B197" s="135"/>
      <c r="C197" s="135"/>
      <c r="D197" s="135"/>
      <c r="E197" s="135"/>
      <c r="F197" s="135"/>
      <c r="G197" s="135"/>
    </row>
    <row r="198" spans="1:7" x14ac:dyDescent="0.2">
      <c r="A198" s="137"/>
      <c r="B198" s="135"/>
      <c r="C198" s="135"/>
      <c r="D198" s="135"/>
      <c r="E198" s="135"/>
      <c r="F198" s="135"/>
      <c r="G198" s="135"/>
    </row>
    <row r="199" spans="1:7" x14ac:dyDescent="0.2">
      <c r="A199" s="137"/>
      <c r="B199" s="135"/>
      <c r="C199" s="135"/>
      <c r="D199" s="135"/>
      <c r="E199" s="135"/>
      <c r="F199" s="135"/>
      <c r="G199" s="135"/>
    </row>
    <row r="200" spans="1:7" x14ac:dyDescent="0.2">
      <c r="A200" s="137"/>
      <c r="B200" s="135"/>
      <c r="C200" s="135"/>
      <c r="D200" s="135"/>
      <c r="E200" s="135"/>
      <c r="F200" s="135"/>
      <c r="G200" s="135"/>
    </row>
    <row r="201" spans="1:7" x14ac:dyDescent="0.2">
      <c r="A201" s="137"/>
      <c r="B201" s="135"/>
      <c r="C201" s="135"/>
      <c r="D201" s="135"/>
      <c r="E201" s="135"/>
      <c r="F201" s="135"/>
      <c r="G201" s="135"/>
    </row>
    <row r="202" spans="1:7" x14ac:dyDescent="0.2">
      <c r="A202" s="137"/>
      <c r="B202" s="135"/>
      <c r="C202" s="135"/>
      <c r="D202" s="135"/>
      <c r="E202" s="135"/>
      <c r="F202" s="135"/>
      <c r="G202" s="135"/>
    </row>
    <row r="203" spans="1:7" x14ac:dyDescent="0.2">
      <c r="A203" s="137"/>
      <c r="B203" s="135"/>
      <c r="C203" s="135"/>
      <c r="D203" s="135"/>
      <c r="E203" s="135"/>
      <c r="F203" s="135"/>
      <c r="G203" s="135"/>
    </row>
    <row r="204" spans="1:7" x14ac:dyDescent="0.2">
      <c r="A204" s="137"/>
      <c r="B204" s="135"/>
      <c r="C204" s="135"/>
      <c r="D204" s="135"/>
      <c r="E204" s="135"/>
      <c r="F204" s="135"/>
      <c r="G204" s="135"/>
    </row>
    <row r="205" spans="1:7" x14ac:dyDescent="0.2">
      <c r="A205" s="137"/>
      <c r="B205" s="135"/>
      <c r="C205" s="135"/>
      <c r="D205" s="135"/>
      <c r="E205" s="135"/>
      <c r="F205" s="135"/>
      <c r="G205" s="135"/>
    </row>
    <row r="206" spans="1:7" x14ac:dyDescent="0.2">
      <c r="A206" s="137"/>
      <c r="B206" s="135"/>
      <c r="C206" s="135"/>
      <c r="D206" s="135"/>
      <c r="E206" s="135"/>
      <c r="F206" s="135"/>
      <c r="G206" s="135"/>
    </row>
    <row r="207" spans="1:7" x14ac:dyDescent="0.2">
      <c r="A207" s="137"/>
      <c r="B207" s="135"/>
      <c r="C207" s="135"/>
      <c r="D207" s="135"/>
      <c r="E207" s="135"/>
      <c r="F207" s="135"/>
      <c r="G207" s="135"/>
    </row>
    <row r="208" spans="1:7" x14ac:dyDescent="0.2">
      <c r="A208" s="137"/>
      <c r="B208" s="135"/>
      <c r="C208" s="135"/>
      <c r="D208" s="135"/>
      <c r="E208" s="135"/>
      <c r="F208" s="135"/>
      <c r="G208" s="135"/>
    </row>
    <row r="209" spans="1:7" x14ac:dyDescent="0.2">
      <c r="A209" s="137"/>
      <c r="B209" s="135"/>
      <c r="C209" s="135"/>
      <c r="D209" s="135"/>
      <c r="E209" s="135"/>
      <c r="F209" s="135"/>
      <c r="G209" s="135"/>
    </row>
    <row r="210" spans="1:7" x14ac:dyDescent="0.2">
      <c r="A210" s="137"/>
      <c r="B210" s="135"/>
      <c r="C210" s="135"/>
      <c r="D210" s="135"/>
      <c r="E210" s="135"/>
      <c r="F210" s="135"/>
      <c r="G210" s="135"/>
    </row>
    <row r="211" spans="1:7" x14ac:dyDescent="0.2">
      <c r="A211" s="137"/>
      <c r="B211" s="135"/>
      <c r="C211" s="135"/>
      <c r="D211" s="135"/>
      <c r="E211" s="135"/>
      <c r="F211" s="135"/>
      <c r="G211" s="135"/>
    </row>
    <row r="212" spans="1:7" x14ac:dyDescent="0.2">
      <c r="A212" s="137"/>
      <c r="B212" s="135"/>
      <c r="C212" s="135"/>
      <c r="D212" s="135"/>
      <c r="E212" s="135"/>
      <c r="F212" s="135"/>
      <c r="G212" s="135"/>
    </row>
    <row r="213" spans="1:7" x14ac:dyDescent="0.2">
      <c r="A213" s="137"/>
      <c r="B213" s="135"/>
      <c r="C213" s="135"/>
      <c r="D213" s="135"/>
      <c r="E213" s="135"/>
      <c r="F213" s="135"/>
      <c r="G213" s="135"/>
    </row>
    <row r="214" spans="1:7" x14ac:dyDescent="0.2">
      <c r="A214" s="137"/>
      <c r="B214" s="135"/>
      <c r="C214" s="135"/>
      <c r="D214" s="135"/>
      <c r="E214" s="135"/>
      <c r="F214" s="135"/>
      <c r="G214" s="135"/>
    </row>
    <row r="215" spans="1:7" x14ac:dyDescent="0.2">
      <c r="A215" s="137"/>
      <c r="B215" s="135"/>
      <c r="C215" s="135"/>
      <c r="D215" s="135"/>
      <c r="E215" s="135"/>
      <c r="F215" s="135"/>
      <c r="G215" s="135"/>
    </row>
    <row r="216" spans="1:7" x14ac:dyDescent="0.2">
      <c r="A216" s="137"/>
      <c r="B216" s="135"/>
      <c r="C216" s="135"/>
      <c r="D216" s="135"/>
      <c r="E216" s="135"/>
      <c r="F216" s="135"/>
      <c r="G216" s="135"/>
    </row>
    <row r="217" spans="1:7" x14ac:dyDescent="0.2">
      <c r="A217" s="137"/>
      <c r="B217" s="135"/>
      <c r="C217" s="135"/>
      <c r="D217" s="135"/>
      <c r="E217" s="135"/>
      <c r="F217" s="135"/>
      <c r="G217" s="135"/>
    </row>
    <row r="218" spans="1:7" x14ac:dyDescent="0.2">
      <c r="A218" s="137"/>
      <c r="B218" s="135"/>
      <c r="C218" s="135"/>
      <c r="D218" s="135"/>
      <c r="E218" s="135"/>
      <c r="F218" s="135"/>
      <c r="G218" s="135"/>
    </row>
    <row r="219" spans="1:7" x14ac:dyDescent="0.2">
      <c r="A219" s="137"/>
      <c r="B219" s="135"/>
      <c r="C219" s="135"/>
      <c r="D219" s="135"/>
      <c r="E219" s="135"/>
      <c r="F219" s="135"/>
      <c r="G219" s="135"/>
    </row>
    <row r="220" spans="1:7" x14ac:dyDescent="0.2">
      <c r="A220" s="137"/>
      <c r="B220" s="135"/>
      <c r="C220" s="135"/>
      <c r="D220" s="135"/>
      <c r="E220" s="135"/>
      <c r="F220" s="135"/>
      <c r="G220" s="135"/>
    </row>
    <row r="221" spans="1:7" x14ac:dyDescent="0.2">
      <c r="A221" s="137"/>
      <c r="B221" s="135"/>
      <c r="C221" s="135"/>
      <c r="D221" s="135"/>
      <c r="E221" s="135"/>
      <c r="F221" s="135"/>
      <c r="G221" s="135"/>
    </row>
    <row r="222" spans="1:7" x14ac:dyDescent="0.2">
      <c r="A222" s="137"/>
      <c r="B222" s="135"/>
      <c r="C222" s="135"/>
      <c r="D222" s="135"/>
      <c r="E222" s="135"/>
      <c r="F222" s="135"/>
      <c r="G222" s="135"/>
    </row>
    <row r="223" spans="1:7" x14ac:dyDescent="0.2">
      <c r="A223" s="137"/>
      <c r="B223" s="135"/>
      <c r="C223" s="135"/>
      <c r="D223" s="135"/>
      <c r="E223" s="135"/>
      <c r="F223" s="135"/>
      <c r="G223" s="135"/>
    </row>
    <row r="224" spans="1:7" x14ac:dyDescent="0.2">
      <c r="A224" s="137"/>
      <c r="B224" s="135"/>
      <c r="C224" s="135"/>
      <c r="D224" s="135"/>
      <c r="E224" s="135"/>
      <c r="F224" s="135"/>
      <c r="G224" s="135"/>
    </row>
    <row r="225" spans="1:7" x14ac:dyDescent="0.2">
      <c r="A225" s="137"/>
      <c r="B225" s="135"/>
      <c r="C225" s="135"/>
      <c r="D225" s="135"/>
      <c r="E225" s="135"/>
      <c r="F225" s="135"/>
      <c r="G225" s="135"/>
    </row>
    <row r="226" spans="1:7" x14ac:dyDescent="0.2">
      <c r="A226" s="137"/>
      <c r="B226" s="135"/>
      <c r="C226" s="135"/>
      <c r="D226" s="135"/>
      <c r="E226" s="135"/>
      <c r="F226" s="135"/>
      <c r="G226" s="135"/>
    </row>
    <row r="227" spans="1:7" x14ac:dyDescent="0.2">
      <c r="A227" s="137"/>
      <c r="B227" s="135"/>
      <c r="C227" s="135"/>
      <c r="D227" s="135"/>
      <c r="E227" s="135"/>
      <c r="F227" s="135"/>
      <c r="G227" s="135"/>
    </row>
    <row r="228" spans="1:7" x14ac:dyDescent="0.2">
      <c r="A228" s="137"/>
      <c r="B228" s="135"/>
      <c r="C228" s="135"/>
      <c r="D228" s="135"/>
      <c r="E228" s="135"/>
      <c r="F228" s="135"/>
      <c r="G228" s="135"/>
    </row>
    <row r="229" spans="1:7" x14ac:dyDescent="0.2">
      <c r="A229" s="137"/>
      <c r="B229" s="135"/>
      <c r="C229" s="135"/>
      <c r="D229" s="135"/>
      <c r="E229" s="135"/>
      <c r="F229" s="135"/>
      <c r="G229" s="135"/>
    </row>
    <row r="230" spans="1:7" x14ac:dyDescent="0.2">
      <c r="A230" s="137"/>
      <c r="B230" s="135"/>
      <c r="C230" s="135"/>
      <c r="D230" s="135"/>
      <c r="E230" s="135"/>
      <c r="F230" s="135"/>
      <c r="G230" s="135"/>
    </row>
    <row r="231" spans="1:7" x14ac:dyDescent="0.2">
      <c r="A231" s="137"/>
      <c r="B231" s="135"/>
      <c r="C231" s="135"/>
      <c r="D231" s="135"/>
      <c r="E231" s="135"/>
      <c r="F231" s="135"/>
      <c r="G231" s="135"/>
    </row>
    <row r="232" spans="1:7" x14ac:dyDescent="0.2">
      <c r="A232" s="137"/>
      <c r="B232" s="135"/>
      <c r="C232" s="135"/>
      <c r="D232" s="135"/>
      <c r="E232" s="135"/>
      <c r="F232" s="135"/>
      <c r="G232" s="135"/>
    </row>
    <row r="233" spans="1:7" x14ac:dyDescent="0.2">
      <c r="A233" s="137"/>
      <c r="B233" s="135"/>
      <c r="C233" s="135"/>
      <c r="D233" s="135"/>
      <c r="E233" s="135"/>
      <c r="F233" s="135"/>
      <c r="G233" s="135"/>
    </row>
    <row r="234" spans="1:7" x14ac:dyDescent="0.2">
      <c r="A234" s="137"/>
      <c r="B234" s="135"/>
      <c r="C234" s="135"/>
      <c r="D234" s="135"/>
      <c r="E234" s="135"/>
      <c r="F234" s="135"/>
      <c r="G234" s="135"/>
    </row>
    <row r="235" spans="1:7" x14ac:dyDescent="0.2">
      <c r="A235" s="137"/>
      <c r="B235" s="135"/>
      <c r="C235" s="135"/>
      <c r="D235" s="135"/>
      <c r="E235" s="135"/>
      <c r="F235" s="135"/>
      <c r="G235" s="135"/>
    </row>
    <row r="236" spans="1:7" x14ac:dyDescent="0.2">
      <c r="A236" s="137"/>
      <c r="B236" s="135"/>
      <c r="C236" s="135"/>
      <c r="D236" s="135"/>
      <c r="E236" s="135"/>
      <c r="F236" s="135"/>
      <c r="G236" s="135"/>
    </row>
    <row r="237" spans="1:7" x14ac:dyDescent="0.2">
      <c r="A237" s="137"/>
      <c r="B237" s="135"/>
      <c r="C237" s="135"/>
      <c r="D237" s="135"/>
      <c r="E237" s="135"/>
      <c r="F237" s="135"/>
      <c r="G237" s="135"/>
    </row>
    <row r="238" spans="1:7" x14ac:dyDescent="0.2">
      <c r="A238" s="137"/>
      <c r="B238" s="135"/>
      <c r="C238" s="135"/>
      <c r="D238" s="135"/>
      <c r="E238" s="135"/>
      <c r="F238" s="135"/>
      <c r="G238" s="135"/>
    </row>
    <row r="239" spans="1:7" x14ac:dyDescent="0.2">
      <c r="A239" s="137"/>
      <c r="B239" s="135"/>
      <c r="C239" s="135"/>
      <c r="D239" s="135"/>
      <c r="E239" s="135"/>
      <c r="F239" s="135"/>
      <c r="G239" s="135"/>
    </row>
    <row r="240" spans="1:7" x14ac:dyDescent="0.2">
      <c r="A240" s="137"/>
      <c r="B240" s="135"/>
      <c r="C240" s="135"/>
      <c r="D240" s="135"/>
      <c r="E240" s="135"/>
      <c r="F240" s="135"/>
      <c r="G240" s="135"/>
    </row>
    <row r="241" spans="1:7" x14ac:dyDescent="0.2">
      <c r="A241" s="137"/>
      <c r="B241" s="135"/>
      <c r="C241" s="135"/>
      <c r="D241" s="135"/>
      <c r="E241" s="135"/>
      <c r="F241" s="135"/>
      <c r="G241" s="135"/>
    </row>
    <row r="242" spans="1:7" x14ac:dyDescent="0.2">
      <c r="A242" s="137"/>
      <c r="B242" s="135"/>
      <c r="C242" s="135"/>
      <c r="D242" s="135"/>
      <c r="E242" s="135"/>
      <c r="F242" s="135"/>
      <c r="G242" s="135"/>
    </row>
    <row r="243" spans="1:7" x14ac:dyDescent="0.2">
      <c r="A243" s="137"/>
      <c r="B243" s="135"/>
      <c r="C243" s="135"/>
      <c r="D243" s="135"/>
      <c r="E243" s="135"/>
      <c r="F243" s="135"/>
      <c r="G243" s="135"/>
    </row>
    <row r="244" spans="1:7" x14ac:dyDescent="0.2">
      <c r="A244" s="137"/>
      <c r="B244" s="135"/>
      <c r="C244" s="135"/>
      <c r="D244" s="135"/>
      <c r="E244" s="135"/>
      <c r="F244" s="135"/>
      <c r="G244" s="135"/>
    </row>
    <row r="245" spans="1:7" x14ac:dyDescent="0.2">
      <c r="A245" s="137"/>
      <c r="B245" s="135"/>
      <c r="C245" s="135"/>
      <c r="D245" s="135"/>
      <c r="E245" s="135"/>
      <c r="F245" s="135"/>
      <c r="G245" s="135"/>
    </row>
    <row r="246" spans="1:7" x14ac:dyDescent="0.2">
      <c r="A246" s="137"/>
      <c r="B246" s="135"/>
      <c r="C246" s="135"/>
      <c r="D246" s="135"/>
      <c r="E246" s="135"/>
      <c r="F246" s="135"/>
      <c r="G246" s="135"/>
    </row>
    <row r="247" spans="1:7" x14ac:dyDescent="0.2">
      <c r="A247" s="137"/>
      <c r="B247" s="135"/>
      <c r="C247" s="135"/>
      <c r="D247" s="135"/>
      <c r="E247" s="135"/>
      <c r="F247" s="135"/>
      <c r="G247" s="135"/>
    </row>
    <row r="248" spans="1:7" x14ac:dyDescent="0.2">
      <c r="A248" s="137"/>
      <c r="B248" s="135"/>
      <c r="C248" s="135"/>
      <c r="D248" s="135"/>
      <c r="E248" s="135"/>
      <c r="F248" s="135"/>
      <c r="G248" s="135"/>
    </row>
    <row r="249" spans="1:7" x14ac:dyDescent="0.2">
      <c r="A249" s="137"/>
      <c r="B249" s="135"/>
      <c r="C249" s="135"/>
      <c r="D249" s="135"/>
      <c r="E249" s="135"/>
      <c r="F249" s="135"/>
      <c r="G249" s="135"/>
    </row>
    <row r="250" spans="1:7" x14ac:dyDescent="0.2">
      <c r="A250" s="137"/>
      <c r="B250" s="135"/>
      <c r="C250" s="135"/>
      <c r="D250" s="135"/>
      <c r="E250" s="135"/>
      <c r="F250" s="135"/>
      <c r="G250" s="135"/>
    </row>
    <row r="251" spans="1:7" x14ac:dyDescent="0.2">
      <c r="A251" s="137"/>
      <c r="B251" s="135"/>
      <c r="C251" s="135"/>
      <c r="D251" s="135"/>
      <c r="E251" s="135"/>
      <c r="F251" s="135"/>
      <c r="G251" s="135"/>
    </row>
    <row r="252" spans="1:7" x14ac:dyDescent="0.2">
      <c r="A252" s="137"/>
      <c r="B252" s="135"/>
      <c r="C252" s="135"/>
      <c r="D252" s="135"/>
      <c r="E252" s="135"/>
      <c r="F252" s="135"/>
      <c r="G252" s="135"/>
    </row>
    <row r="253" spans="1:7" x14ac:dyDescent="0.2">
      <c r="A253" s="137"/>
      <c r="B253" s="135"/>
      <c r="C253" s="135"/>
      <c r="D253" s="135"/>
      <c r="E253" s="135"/>
      <c r="F253" s="135"/>
      <c r="G253" s="135"/>
    </row>
    <row r="254" spans="1:7" x14ac:dyDescent="0.2">
      <c r="A254" s="137"/>
      <c r="B254" s="135"/>
      <c r="C254" s="135"/>
      <c r="D254" s="135"/>
      <c r="E254" s="135"/>
      <c r="F254" s="135"/>
      <c r="G254" s="135"/>
    </row>
    <row r="255" spans="1:7" x14ac:dyDescent="0.2">
      <c r="A255" s="137"/>
      <c r="B255" s="135"/>
      <c r="C255" s="135"/>
      <c r="D255" s="135"/>
      <c r="E255" s="135"/>
      <c r="F255" s="135"/>
      <c r="G255" s="135"/>
    </row>
    <row r="256" spans="1:7" x14ac:dyDescent="0.2">
      <c r="A256" s="137"/>
      <c r="B256" s="135"/>
      <c r="C256" s="135"/>
      <c r="D256" s="135"/>
      <c r="E256" s="135"/>
      <c r="F256" s="135"/>
      <c r="G256" s="135"/>
    </row>
    <row r="257" spans="1:7" x14ac:dyDescent="0.2">
      <c r="A257" s="137"/>
      <c r="B257" s="135"/>
      <c r="C257" s="135"/>
      <c r="D257" s="135"/>
      <c r="E257" s="135"/>
      <c r="F257" s="135"/>
      <c r="G257" s="135"/>
    </row>
    <row r="258" spans="1:7" x14ac:dyDescent="0.2">
      <c r="A258" s="137"/>
      <c r="B258" s="135"/>
      <c r="C258" s="135"/>
      <c r="D258" s="135"/>
      <c r="E258" s="135"/>
      <c r="F258" s="135"/>
      <c r="G258" s="135"/>
    </row>
    <row r="259" spans="1:7" x14ac:dyDescent="0.2">
      <c r="A259" s="137"/>
      <c r="B259" s="135"/>
      <c r="C259" s="135"/>
      <c r="D259" s="135"/>
      <c r="E259" s="135"/>
      <c r="F259" s="135"/>
      <c r="G259" s="135"/>
    </row>
    <row r="260" spans="1:7" x14ac:dyDescent="0.2">
      <c r="A260" s="137"/>
      <c r="B260" s="135"/>
      <c r="C260" s="135"/>
      <c r="D260" s="135"/>
      <c r="E260" s="135"/>
      <c r="F260" s="135"/>
      <c r="G260" s="135"/>
    </row>
    <row r="261" spans="1:7" x14ac:dyDescent="0.2">
      <c r="A261" s="137"/>
      <c r="B261" s="135"/>
      <c r="C261" s="135"/>
      <c r="D261" s="135"/>
      <c r="E261" s="135"/>
      <c r="F261" s="135"/>
      <c r="G261" s="135"/>
    </row>
    <row r="262" spans="1:7" x14ac:dyDescent="0.2">
      <c r="A262" s="137"/>
      <c r="B262" s="135"/>
      <c r="C262" s="135"/>
      <c r="D262" s="135"/>
      <c r="E262" s="135"/>
      <c r="F262" s="135"/>
      <c r="G262" s="135"/>
    </row>
    <row r="263" spans="1:7" x14ac:dyDescent="0.2">
      <c r="A263" s="137"/>
      <c r="B263" s="135"/>
      <c r="C263" s="135"/>
      <c r="D263" s="135"/>
      <c r="E263" s="135"/>
      <c r="F263" s="135"/>
      <c r="G263" s="135"/>
    </row>
    <row r="264" spans="1:7" x14ac:dyDescent="0.2">
      <c r="A264" s="137"/>
      <c r="B264" s="135"/>
      <c r="C264" s="135"/>
      <c r="D264" s="135"/>
      <c r="E264" s="135"/>
      <c r="F264" s="135"/>
      <c r="G264" s="135"/>
    </row>
    <row r="265" spans="1:7" x14ac:dyDescent="0.2">
      <c r="A265" s="137"/>
      <c r="B265" s="135"/>
      <c r="C265" s="135"/>
      <c r="D265" s="135"/>
      <c r="E265" s="135"/>
      <c r="F265" s="135"/>
      <c r="G265" s="135"/>
    </row>
    <row r="266" spans="1:7" x14ac:dyDescent="0.2">
      <c r="A266" s="137"/>
      <c r="B266" s="135"/>
      <c r="C266" s="135"/>
      <c r="D266" s="135"/>
      <c r="E266" s="135"/>
      <c r="F266" s="135"/>
      <c r="G266" s="135"/>
    </row>
    <row r="267" spans="1:7" x14ac:dyDescent="0.2">
      <c r="A267" s="137"/>
      <c r="B267" s="135"/>
      <c r="C267" s="135"/>
      <c r="D267" s="135"/>
      <c r="E267" s="135"/>
      <c r="F267" s="135"/>
      <c r="G267" s="135"/>
    </row>
    <row r="268" spans="1:7" x14ac:dyDescent="0.2">
      <c r="A268" s="137"/>
      <c r="B268" s="135"/>
      <c r="C268" s="135"/>
      <c r="D268" s="135"/>
      <c r="E268" s="135"/>
      <c r="F268" s="135"/>
      <c r="G268" s="135"/>
    </row>
    <row r="269" spans="1:7" x14ac:dyDescent="0.2">
      <c r="A269" s="137"/>
      <c r="B269" s="135"/>
      <c r="C269" s="135"/>
      <c r="D269" s="135"/>
      <c r="E269" s="135"/>
      <c r="F269" s="135"/>
      <c r="G269" s="135"/>
    </row>
    <row r="270" spans="1:7" x14ac:dyDescent="0.2">
      <c r="A270" s="137"/>
      <c r="B270" s="135"/>
      <c r="C270" s="135"/>
      <c r="D270" s="135"/>
      <c r="E270" s="135"/>
      <c r="F270" s="135"/>
      <c r="G270" s="135"/>
    </row>
    <row r="271" spans="1:7" x14ac:dyDescent="0.2">
      <c r="A271" s="137"/>
      <c r="B271" s="135"/>
      <c r="C271" s="135"/>
      <c r="D271" s="135"/>
      <c r="E271" s="135"/>
      <c r="F271" s="135"/>
      <c r="G271" s="135"/>
    </row>
    <row r="272" spans="1:7" x14ac:dyDescent="0.2">
      <c r="A272" s="137"/>
      <c r="B272" s="135"/>
      <c r="C272" s="135"/>
      <c r="D272" s="135"/>
      <c r="E272" s="135"/>
      <c r="F272" s="135"/>
      <c r="G272" s="135"/>
    </row>
    <row r="273" spans="1:7" x14ac:dyDescent="0.2">
      <c r="A273" s="137"/>
      <c r="B273" s="135"/>
      <c r="C273" s="135"/>
      <c r="D273" s="135"/>
      <c r="E273" s="135"/>
      <c r="F273" s="135"/>
      <c r="G273" s="135"/>
    </row>
    <row r="274" spans="1:7" x14ac:dyDescent="0.2">
      <c r="A274" s="137"/>
      <c r="B274" s="135"/>
      <c r="C274" s="135"/>
      <c r="D274" s="135"/>
      <c r="E274" s="135"/>
      <c r="F274" s="135"/>
      <c r="G274" s="135"/>
    </row>
    <row r="275" spans="1:7" x14ac:dyDescent="0.2">
      <c r="A275" s="137"/>
      <c r="B275" s="135"/>
      <c r="C275" s="135"/>
      <c r="D275" s="135"/>
      <c r="E275" s="135"/>
      <c r="F275" s="135"/>
      <c r="G275" s="135"/>
    </row>
    <row r="276" spans="1:7" x14ac:dyDescent="0.2">
      <c r="A276" s="137"/>
      <c r="B276" s="135"/>
      <c r="C276" s="135"/>
      <c r="D276" s="135"/>
      <c r="E276" s="135"/>
      <c r="F276" s="135"/>
      <c r="G276" s="135"/>
    </row>
    <row r="277" spans="1:7" x14ac:dyDescent="0.2">
      <c r="A277" s="137"/>
      <c r="B277" s="135"/>
      <c r="C277" s="135"/>
      <c r="D277" s="135"/>
      <c r="E277" s="135"/>
      <c r="F277" s="135"/>
      <c r="G277" s="135"/>
    </row>
    <row r="278" spans="1:7" x14ac:dyDescent="0.2">
      <c r="A278" s="137"/>
      <c r="B278" s="135"/>
      <c r="C278" s="135"/>
      <c r="D278" s="135"/>
      <c r="E278" s="135"/>
      <c r="F278" s="135"/>
      <c r="G278" s="135"/>
    </row>
    <row r="279" spans="1:7" x14ac:dyDescent="0.2">
      <c r="A279" s="137"/>
      <c r="B279" s="135"/>
      <c r="C279" s="135"/>
      <c r="D279" s="135"/>
      <c r="E279" s="135"/>
      <c r="F279" s="135"/>
      <c r="G279" s="135"/>
    </row>
    <row r="280" spans="1:7" x14ac:dyDescent="0.2">
      <c r="A280" s="137"/>
      <c r="B280" s="135"/>
      <c r="C280" s="135"/>
      <c r="D280" s="135"/>
      <c r="E280" s="135"/>
      <c r="F280" s="135"/>
      <c r="G280" s="135"/>
    </row>
    <row r="281" spans="1:7" x14ac:dyDescent="0.2">
      <c r="A281" s="137"/>
      <c r="B281" s="135"/>
      <c r="C281" s="135"/>
      <c r="D281" s="135"/>
      <c r="E281" s="135"/>
      <c r="F281" s="135"/>
      <c r="G281" s="135"/>
    </row>
    <row r="282" spans="1:7" x14ac:dyDescent="0.2">
      <c r="A282" s="137"/>
      <c r="B282" s="135"/>
      <c r="C282" s="135"/>
      <c r="D282" s="135"/>
      <c r="E282" s="135"/>
      <c r="F282" s="135"/>
      <c r="G282" s="135"/>
    </row>
    <row r="283" spans="1:7" x14ac:dyDescent="0.2">
      <c r="A283" s="137"/>
      <c r="B283" s="135"/>
      <c r="C283" s="135"/>
      <c r="D283" s="135"/>
      <c r="E283" s="135"/>
      <c r="F283" s="135"/>
      <c r="G283" s="135"/>
    </row>
    <row r="284" spans="1:7" x14ac:dyDescent="0.2">
      <c r="A284" s="137"/>
      <c r="B284" s="135"/>
      <c r="C284" s="135"/>
      <c r="D284" s="135"/>
      <c r="E284" s="135"/>
      <c r="F284" s="135"/>
      <c r="G284" s="135"/>
    </row>
    <row r="285" spans="1:7" x14ac:dyDescent="0.2">
      <c r="A285" s="137"/>
      <c r="B285" s="135"/>
      <c r="C285" s="135"/>
      <c r="D285" s="135"/>
      <c r="E285" s="135"/>
      <c r="F285" s="135"/>
      <c r="G285" s="135"/>
    </row>
    <row r="286" spans="1:7" x14ac:dyDescent="0.2">
      <c r="A286" s="137"/>
      <c r="B286" s="135"/>
      <c r="C286" s="135"/>
      <c r="D286" s="135"/>
      <c r="E286" s="135"/>
      <c r="F286" s="135"/>
      <c r="G286" s="135"/>
    </row>
    <row r="287" spans="1:7" x14ac:dyDescent="0.2">
      <c r="A287" s="137"/>
      <c r="B287" s="135"/>
      <c r="C287" s="135"/>
      <c r="D287" s="135"/>
      <c r="E287" s="135"/>
      <c r="F287" s="135"/>
      <c r="G287" s="135"/>
    </row>
    <row r="288" spans="1:7" x14ac:dyDescent="0.2">
      <c r="A288" s="137"/>
      <c r="B288" s="135"/>
      <c r="C288" s="135"/>
      <c r="D288" s="135"/>
      <c r="E288" s="135"/>
      <c r="F288" s="135"/>
      <c r="G288" s="135"/>
    </row>
    <row r="289" spans="1:7" x14ac:dyDescent="0.2">
      <c r="A289" s="137"/>
      <c r="B289" s="135"/>
      <c r="C289" s="135"/>
      <c r="D289" s="135"/>
      <c r="E289" s="135"/>
      <c r="F289" s="135"/>
      <c r="G289" s="135"/>
    </row>
    <row r="290" spans="1:7" x14ac:dyDescent="0.2">
      <c r="A290" s="137"/>
      <c r="B290" s="135"/>
      <c r="C290" s="135"/>
      <c r="D290" s="135"/>
      <c r="E290" s="135"/>
      <c r="F290" s="135"/>
      <c r="G290" s="135"/>
    </row>
    <row r="291" spans="1:7" x14ac:dyDescent="0.2">
      <c r="A291" s="137"/>
      <c r="B291" s="135"/>
      <c r="C291" s="135"/>
      <c r="D291" s="135"/>
      <c r="E291" s="135"/>
      <c r="F291" s="135"/>
      <c r="G291" s="135"/>
    </row>
    <row r="292" spans="1:7" x14ac:dyDescent="0.2">
      <c r="A292" s="137"/>
      <c r="B292" s="135"/>
      <c r="C292" s="135"/>
      <c r="D292" s="135"/>
      <c r="E292" s="135"/>
      <c r="F292" s="135"/>
      <c r="G292" s="135"/>
    </row>
    <row r="293" spans="1:7" x14ac:dyDescent="0.2">
      <c r="A293" s="137"/>
      <c r="B293" s="135"/>
      <c r="C293" s="135"/>
      <c r="D293" s="135"/>
      <c r="E293" s="135"/>
      <c r="F293" s="135"/>
      <c r="G293" s="135"/>
    </row>
    <row r="294" spans="1:7" x14ac:dyDescent="0.2">
      <c r="A294" s="137"/>
      <c r="B294" s="135"/>
      <c r="C294" s="135"/>
      <c r="D294" s="135"/>
      <c r="E294" s="135"/>
      <c r="F294" s="135"/>
      <c r="G294" s="135"/>
    </row>
    <row r="295" spans="1:7" x14ac:dyDescent="0.2">
      <c r="A295" s="137"/>
      <c r="B295" s="135"/>
      <c r="C295" s="135"/>
      <c r="D295" s="135"/>
      <c r="E295" s="135"/>
      <c r="F295" s="135"/>
      <c r="G295" s="135"/>
    </row>
    <row r="296" spans="1:7" x14ac:dyDescent="0.2">
      <c r="A296" s="137"/>
      <c r="B296" s="135"/>
      <c r="C296" s="135"/>
      <c r="D296" s="135"/>
      <c r="E296" s="135"/>
      <c r="F296" s="135"/>
      <c r="G296" s="135"/>
    </row>
    <row r="297" spans="1:7" x14ac:dyDescent="0.2">
      <c r="A297" s="137"/>
      <c r="B297" s="135"/>
      <c r="C297" s="135"/>
      <c r="D297" s="135"/>
      <c r="E297" s="135"/>
      <c r="F297" s="135"/>
      <c r="G297" s="135"/>
    </row>
    <row r="298" spans="1:7" x14ac:dyDescent="0.2">
      <c r="A298" s="137"/>
      <c r="B298" s="135"/>
      <c r="C298" s="135"/>
      <c r="D298" s="135"/>
      <c r="E298" s="135"/>
      <c r="F298" s="135"/>
      <c r="G298" s="135"/>
    </row>
    <row r="299" spans="1:7" x14ac:dyDescent="0.2">
      <c r="A299" s="137"/>
      <c r="B299" s="135"/>
      <c r="C299" s="135"/>
      <c r="D299" s="135"/>
      <c r="E299" s="135"/>
      <c r="F299" s="135"/>
      <c r="G299" s="135"/>
    </row>
    <row r="300" spans="1:7" x14ac:dyDescent="0.2">
      <c r="A300" s="137"/>
      <c r="B300" s="135"/>
      <c r="C300" s="135"/>
      <c r="D300" s="135"/>
      <c r="E300" s="135"/>
      <c r="F300" s="135"/>
      <c r="G300" s="135"/>
    </row>
    <row r="301" spans="1:7" x14ac:dyDescent="0.2">
      <c r="A301" s="137"/>
      <c r="B301" s="135"/>
      <c r="C301" s="135"/>
      <c r="D301" s="135"/>
      <c r="E301" s="135"/>
      <c r="F301" s="135"/>
      <c r="G301" s="135"/>
    </row>
    <row r="302" spans="1:7" x14ac:dyDescent="0.2">
      <c r="A302" s="137"/>
      <c r="B302" s="135"/>
      <c r="C302" s="135"/>
      <c r="D302" s="135"/>
      <c r="E302" s="135"/>
      <c r="F302" s="135"/>
      <c r="G302" s="135"/>
    </row>
    <row r="303" spans="1:7" x14ac:dyDescent="0.2">
      <c r="A303" s="137"/>
      <c r="B303" s="135"/>
      <c r="C303" s="135"/>
      <c r="D303" s="135"/>
      <c r="E303" s="135"/>
      <c r="F303" s="135"/>
      <c r="G303" s="135"/>
    </row>
    <row r="304" spans="1:7" x14ac:dyDescent="0.2">
      <c r="A304" s="137"/>
      <c r="B304" s="135"/>
      <c r="C304" s="135"/>
      <c r="D304" s="135"/>
      <c r="E304" s="135"/>
      <c r="F304" s="135"/>
      <c r="G304" s="135"/>
    </row>
    <row r="305" spans="1:7" x14ac:dyDescent="0.2">
      <c r="A305" s="137"/>
      <c r="B305" s="135"/>
      <c r="C305" s="135"/>
      <c r="D305" s="135"/>
      <c r="E305" s="135"/>
      <c r="F305" s="135"/>
      <c r="G305" s="135"/>
    </row>
    <row r="306" spans="1:7" x14ac:dyDescent="0.2">
      <c r="A306" s="137"/>
      <c r="B306" s="135"/>
      <c r="C306" s="135"/>
      <c r="D306" s="135"/>
      <c r="E306" s="135"/>
      <c r="F306" s="135"/>
      <c r="G306" s="135"/>
    </row>
    <row r="307" spans="1:7" x14ac:dyDescent="0.2">
      <c r="A307" s="137"/>
      <c r="B307" s="135"/>
      <c r="C307" s="135"/>
      <c r="D307" s="135"/>
      <c r="E307" s="135"/>
      <c r="F307" s="135"/>
      <c r="G307" s="135"/>
    </row>
    <row r="308" spans="1:7" x14ac:dyDescent="0.2">
      <c r="A308" s="137"/>
      <c r="B308" s="135"/>
      <c r="C308" s="135"/>
      <c r="D308" s="135"/>
      <c r="E308" s="135"/>
      <c r="F308" s="135"/>
      <c r="G308" s="135"/>
    </row>
    <row r="309" spans="1:7" x14ac:dyDescent="0.2">
      <c r="A309" s="137"/>
      <c r="B309" s="135"/>
      <c r="C309" s="135"/>
      <c r="D309" s="135"/>
      <c r="E309" s="135"/>
      <c r="F309" s="135"/>
      <c r="G309" s="135"/>
    </row>
    <row r="310" spans="1:7" x14ac:dyDescent="0.2">
      <c r="A310" s="137"/>
      <c r="B310" s="135"/>
      <c r="C310" s="135"/>
      <c r="D310" s="135"/>
      <c r="E310" s="135"/>
      <c r="F310" s="135"/>
      <c r="G310" s="135"/>
    </row>
    <row r="311" spans="1:7" x14ac:dyDescent="0.2">
      <c r="A311" s="137"/>
      <c r="B311" s="135"/>
      <c r="C311" s="135"/>
      <c r="D311" s="135"/>
      <c r="E311" s="135"/>
      <c r="F311" s="135"/>
      <c r="G311" s="135"/>
    </row>
    <row r="312" spans="1:7" x14ac:dyDescent="0.2">
      <c r="A312" s="137"/>
      <c r="B312" s="135"/>
      <c r="C312" s="135"/>
      <c r="D312" s="135"/>
      <c r="E312" s="135"/>
      <c r="F312" s="135"/>
      <c r="G312" s="135"/>
    </row>
    <row r="313" spans="1:7" x14ac:dyDescent="0.2">
      <c r="A313" s="137"/>
      <c r="B313" s="135"/>
      <c r="C313" s="135"/>
      <c r="D313" s="135"/>
      <c r="E313" s="135"/>
      <c r="F313" s="135"/>
      <c r="G313" s="135"/>
    </row>
  </sheetData>
  <sheetProtection sheet="1" objects="1" scenarios="1"/>
  <mergeCells count="2">
    <mergeCell ref="A1:C1"/>
    <mergeCell ref="D1:G1"/>
  </mergeCells>
  <pageMargins left="0.59055118110236227" right="0.39370078740157483" top="0.78740157480314965" bottom="0.39370078740157483" header="0.51181102362204722" footer="0.51181102362204722"/>
  <pageSetup paperSize="9" fitToHeight="0" orientation="landscape" useFirstPageNumber="1" r:id="rId1"/>
  <headerFooter alignWithMargins="0">
    <oddHeader>&amp;LKirchgemeinde&amp;R&amp;9Finanzplan</oddHeader>
  </headerFooter>
  <rowBreaks count="2" manualBreakCount="2">
    <brk id="56" max="16383" man="1"/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AS1188"/>
  <sheetViews>
    <sheetView view="pageLayout" zoomScaleNormal="100" workbookViewId="0">
      <selection activeCell="K24" sqref="K24"/>
    </sheetView>
  </sheetViews>
  <sheetFormatPr baseColWidth="10" defaultColWidth="10.7109375" defaultRowHeight="12" x14ac:dyDescent="0.15"/>
  <cols>
    <col min="1" max="1" width="44.28515625" style="3" customWidth="1"/>
    <col min="2" max="10" width="7.7109375" style="11" customWidth="1"/>
    <col min="11" max="11" width="14.7109375" style="3" customWidth="1"/>
    <col min="12" max="16384" width="10.7109375" style="3"/>
  </cols>
  <sheetData>
    <row r="1" spans="1:45" s="40" customFormat="1" ht="15.75" x14ac:dyDescent="0.25">
      <c r="A1" s="348" t="str">
        <f>Leitdaten!B3</f>
        <v>Kirchgemeinde Muster</v>
      </c>
      <c r="B1" s="348"/>
      <c r="C1" s="348"/>
      <c r="D1" s="349"/>
      <c r="E1" s="174" t="str">
        <f>Leitdaten!B5</f>
        <v>Finanzplan 2018 - 2022</v>
      </c>
      <c r="F1" s="174"/>
      <c r="G1" s="174"/>
      <c r="H1" s="174"/>
      <c r="I1" s="174"/>
      <c r="J1" s="174"/>
    </row>
    <row r="2" spans="1:45" s="73" customFormat="1" ht="13.5" customHeight="1" x14ac:dyDescent="0.2">
      <c r="A2" s="175"/>
      <c r="B2" s="176"/>
      <c r="C2" s="176"/>
      <c r="D2" s="176"/>
      <c r="E2" s="176"/>
      <c r="F2" s="176"/>
      <c r="G2" s="176"/>
      <c r="H2" s="176"/>
      <c r="I2" s="176"/>
      <c r="J2" s="176"/>
    </row>
    <row r="3" spans="1:45" s="2" customFormat="1" ht="12.75" customHeight="1" x14ac:dyDescent="0.2">
      <c r="A3" s="166" t="s">
        <v>15</v>
      </c>
      <c r="B3" s="96"/>
      <c r="C3" s="96"/>
      <c r="D3" s="96"/>
      <c r="E3" s="96"/>
      <c r="F3" s="96"/>
      <c r="G3" s="96"/>
      <c r="H3" s="96"/>
      <c r="I3" s="96"/>
      <c r="J3" s="96"/>
      <c r="M3" s="3"/>
      <c r="N3" s="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s="2" customFormat="1" ht="13.5" customHeight="1" thickBot="1" x14ac:dyDescent="0.25">
      <c r="A4" s="4"/>
      <c r="B4" s="96"/>
      <c r="C4" s="96"/>
      <c r="D4" s="96"/>
      <c r="E4" s="96"/>
      <c r="F4" s="96"/>
      <c r="G4" s="96"/>
      <c r="H4" s="96"/>
      <c r="I4" s="96"/>
      <c r="J4" s="338" t="s">
        <v>335</v>
      </c>
      <c r="M4" s="3"/>
      <c r="N4" s="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s="2" customFormat="1" ht="13.5" customHeight="1" thickBot="1" x14ac:dyDescent="0.25">
      <c r="A5" s="190"/>
      <c r="B5" s="191"/>
      <c r="C5" s="191"/>
      <c r="D5" s="191"/>
      <c r="E5" s="192" t="s">
        <v>17</v>
      </c>
      <c r="F5" s="345" t="s">
        <v>61</v>
      </c>
      <c r="G5" s="346"/>
      <c r="H5" s="346"/>
      <c r="I5" s="346"/>
      <c r="J5" s="347"/>
      <c r="M5" s="3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s="2" customFormat="1" ht="13.5" customHeight="1" thickBot="1" x14ac:dyDescent="0.25">
      <c r="A6" s="193"/>
      <c r="B6" s="194"/>
      <c r="C6" s="194"/>
      <c r="D6" s="195"/>
      <c r="E6" s="196">
        <f>Leitdaten!$B$14</f>
        <v>2020</v>
      </c>
      <c r="F6" s="197">
        <f>Leitdaten!$B$15</f>
        <v>2021</v>
      </c>
      <c r="G6" s="198">
        <f>Leitdaten!$B$16</f>
        <v>2022</v>
      </c>
      <c r="H6" s="199">
        <f>Leitdaten!$B$17</f>
        <v>2023</v>
      </c>
      <c r="I6" s="200">
        <f>Leitdaten!$B$18</f>
        <v>2024</v>
      </c>
      <c r="J6" s="199">
        <f>Leitdaten!$B$19</f>
        <v>2025</v>
      </c>
      <c r="M6" s="3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s="2" customFormat="1" ht="12.75" customHeight="1" thickBot="1" x14ac:dyDescent="0.25">
      <c r="A7" s="98" t="s">
        <v>0</v>
      </c>
      <c r="B7" s="5"/>
      <c r="C7" s="5"/>
      <c r="D7" s="5"/>
      <c r="E7" s="5"/>
      <c r="F7" s="5"/>
      <c r="G7" s="5"/>
      <c r="H7" s="5"/>
      <c r="I7" s="5"/>
      <c r="J7" s="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s="2" customFormat="1" ht="9.9499999999999993" customHeight="1" thickBot="1" x14ac:dyDescent="0.25">
      <c r="A8" s="201" t="s">
        <v>244</v>
      </c>
      <c r="B8" s="5"/>
      <c r="C8" s="5"/>
      <c r="D8" s="5"/>
      <c r="E8" s="5"/>
      <c r="F8" s="5"/>
      <c r="G8" s="5"/>
      <c r="H8" s="5"/>
      <c r="I8" s="5"/>
      <c r="J8" s="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5" s="14" customFormat="1" ht="5.25" customHeight="1" x14ac:dyDescent="0.2">
      <c r="A9" s="16"/>
      <c r="B9" s="16"/>
      <c r="C9" s="16"/>
      <c r="D9" s="16"/>
      <c r="E9" s="17"/>
      <c r="F9" s="17"/>
      <c r="G9" s="17"/>
      <c r="H9" s="17"/>
      <c r="I9" s="17"/>
      <c r="J9" s="17"/>
    </row>
    <row r="10" spans="1:45" s="14" customFormat="1" ht="9.9499999999999993" customHeight="1" x14ac:dyDescent="0.2">
      <c r="A10" s="16" t="s">
        <v>2</v>
      </c>
      <c r="B10" s="16"/>
      <c r="C10" s="16"/>
      <c r="D10" s="16"/>
      <c r="E10" s="17">
        <f>'ER Sachgruppen'!F8</f>
        <v>0</v>
      </c>
      <c r="F10" s="17">
        <f>'ER Sachgruppen'!G8</f>
        <v>0</v>
      </c>
      <c r="G10" s="17">
        <f>'ER Sachgruppen'!H8</f>
        <v>0</v>
      </c>
      <c r="H10" s="17">
        <f>'ER Sachgruppen'!I8</f>
        <v>0</v>
      </c>
      <c r="I10" s="17">
        <f>'ER Sachgruppen'!J8</f>
        <v>0</v>
      </c>
      <c r="J10" s="17">
        <f>'ER Sachgruppen'!K8</f>
        <v>0</v>
      </c>
    </row>
    <row r="11" spans="1:45" s="14" customFormat="1" ht="9.9499999999999993" customHeight="1" x14ac:dyDescent="0.2">
      <c r="A11" s="16" t="s">
        <v>1</v>
      </c>
      <c r="B11" s="16"/>
      <c r="C11" s="16"/>
      <c r="D11" s="16"/>
      <c r="E11" s="17">
        <f>'ER Sachgruppen'!F19</f>
        <v>0</v>
      </c>
      <c r="F11" s="17">
        <f>'ER Sachgruppen'!G19</f>
        <v>0</v>
      </c>
      <c r="G11" s="17">
        <f>'ER Sachgruppen'!H19</f>
        <v>0</v>
      </c>
      <c r="H11" s="17">
        <f>'ER Sachgruppen'!I19</f>
        <v>0</v>
      </c>
      <c r="I11" s="17">
        <f>'ER Sachgruppen'!J19</f>
        <v>0</v>
      </c>
      <c r="J11" s="17">
        <f>'ER Sachgruppen'!K19</f>
        <v>0</v>
      </c>
    </row>
    <row r="12" spans="1:45" s="14" customFormat="1" ht="9.9499999999999993" customHeight="1" x14ac:dyDescent="0.2">
      <c r="A12" s="16"/>
      <c r="B12" s="16"/>
      <c r="C12" s="16"/>
      <c r="D12" s="16"/>
      <c r="E12" s="17"/>
      <c r="F12" s="17"/>
      <c r="G12" s="17"/>
      <c r="H12" s="17"/>
      <c r="I12" s="17"/>
      <c r="J12" s="17"/>
    </row>
    <row r="13" spans="1:45" s="19" customFormat="1" ht="9.9499999999999993" customHeight="1" x14ac:dyDescent="0.2">
      <c r="A13" s="167" t="s">
        <v>245</v>
      </c>
      <c r="B13" s="167"/>
      <c r="C13" s="167"/>
      <c r="D13" s="167"/>
      <c r="E13" s="168">
        <f>E11-E10</f>
        <v>0</v>
      </c>
      <c r="F13" s="168">
        <f t="shared" ref="F13:J13" si="0">F11-F10</f>
        <v>0</v>
      </c>
      <c r="G13" s="168">
        <f t="shared" si="0"/>
        <v>0</v>
      </c>
      <c r="H13" s="168">
        <f t="shared" si="0"/>
        <v>0</v>
      </c>
      <c r="I13" s="168">
        <f t="shared" si="0"/>
        <v>0</v>
      </c>
      <c r="J13" s="168">
        <f t="shared" si="0"/>
        <v>0</v>
      </c>
    </row>
    <row r="14" spans="1:45" s="15" customFormat="1" ht="9.9499999999999993" customHeight="1" x14ac:dyDescent="0.2">
      <c r="A14" s="177"/>
      <c r="B14" s="177"/>
      <c r="C14" s="177"/>
      <c r="D14" s="177"/>
      <c r="E14" s="178"/>
      <c r="F14" s="178"/>
      <c r="G14" s="178"/>
      <c r="H14" s="178"/>
      <c r="I14" s="178"/>
      <c r="J14" s="178"/>
    </row>
    <row r="15" spans="1:45" s="14" customFormat="1" ht="9.9499999999999993" customHeight="1" thickBot="1" x14ac:dyDescent="0.25">
      <c r="A15" s="16"/>
      <c r="B15" s="16"/>
      <c r="C15" s="16"/>
      <c r="D15" s="16"/>
      <c r="E15" s="17"/>
      <c r="F15" s="17"/>
      <c r="G15" s="17"/>
      <c r="H15" s="17"/>
      <c r="I15" s="17"/>
      <c r="J15" s="17"/>
    </row>
    <row r="16" spans="1:45" s="14" customFormat="1" ht="9.75" customHeight="1" thickBot="1" x14ac:dyDescent="0.25">
      <c r="A16" s="202" t="s">
        <v>3</v>
      </c>
      <c r="B16" s="16"/>
      <c r="C16" s="16"/>
      <c r="D16" s="16"/>
      <c r="E16" s="17"/>
      <c r="F16" s="17"/>
      <c r="G16" s="17"/>
      <c r="H16" s="17"/>
      <c r="I16" s="17"/>
      <c r="J16" s="17"/>
    </row>
    <row r="17" spans="1:10" s="15" customFormat="1" ht="5.25" customHeight="1" x14ac:dyDescent="0.2">
      <c r="A17" s="177"/>
      <c r="B17" s="177"/>
      <c r="C17" s="177"/>
      <c r="D17" s="177"/>
      <c r="E17" s="178"/>
      <c r="F17" s="178"/>
      <c r="G17" s="178"/>
      <c r="H17" s="178"/>
      <c r="I17" s="178"/>
      <c r="J17" s="178"/>
    </row>
    <row r="18" spans="1:10" s="19" customFormat="1" ht="9.75" customHeight="1" x14ac:dyDescent="0.2">
      <c r="A18" s="167" t="s">
        <v>3</v>
      </c>
      <c r="B18" s="167"/>
      <c r="C18" s="167"/>
      <c r="D18" s="167"/>
      <c r="E18" s="168">
        <f>'Inv Abschr'!G51</f>
        <v>0</v>
      </c>
      <c r="F18" s="168">
        <f>'Inv Abschr'!H51</f>
        <v>0</v>
      </c>
      <c r="G18" s="168">
        <f>'Inv Abschr'!I51</f>
        <v>0</v>
      </c>
      <c r="H18" s="168">
        <f>'Inv Abschr'!J51</f>
        <v>0</v>
      </c>
      <c r="I18" s="168">
        <f>'Inv Abschr'!K51</f>
        <v>0</v>
      </c>
      <c r="J18" s="168">
        <f>'Inv Abschr'!L51</f>
        <v>0</v>
      </c>
    </row>
    <row r="19" spans="1:10" s="15" customFormat="1" ht="9.75" customHeight="1" x14ac:dyDescent="0.2">
      <c r="A19" s="177"/>
      <c r="B19" s="177"/>
      <c r="C19" s="177"/>
      <c r="D19" s="177"/>
      <c r="E19" s="178"/>
      <c r="F19" s="178"/>
      <c r="G19" s="178"/>
      <c r="H19" s="178"/>
      <c r="I19" s="178"/>
      <c r="J19" s="178"/>
    </row>
    <row r="20" spans="1:10" s="14" customFormat="1" ht="9.75" customHeight="1" thickBot="1" x14ac:dyDescent="0.25">
      <c r="A20" s="16"/>
      <c r="B20" s="16"/>
      <c r="C20" s="16"/>
      <c r="D20" s="16"/>
      <c r="E20" s="17"/>
      <c r="F20" s="17"/>
      <c r="G20" s="17"/>
      <c r="H20" s="17"/>
      <c r="I20" s="17"/>
      <c r="J20" s="17"/>
    </row>
    <row r="21" spans="1:10" s="14" customFormat="1" ht="9.75" customHeight="1" thickBot="1" x14ac:dyDescent="0.25">
      <c r="A21" s="202" t="s">
        <v>4</v>
      </c>
      <c r="B21" s="16"/>
      <c r="C21" s="16"/>
      <c r="D21" s="16"/>
      <c r="E21" s="17"/>
      <c r="F21" s="17"/>
      <c r="G21" s="17"/>
      <c r="H21" s="17"/>
      <c r="I21" s="17"/>
      <c r="J21" s="17"/>
    </row>
    <row r="22" spans="1:10" s="14" customFormat="1" ht="5.25" customHeight="1" x14ac:dyDescent="0.2">
      <c r="A22" s="16"/>
      <c r="B22" s="179"/>
      <c r="C22" s="179"/>
      <c r="D22" s="179"/>
      <c r="E22" s="17"/>
      <c r="F22" s="17"/>
      <c r="G22" s="17"/>
      <c r="H22" s="17"/>
      <c r="I22" s="17"/>
      <c r="J22" s="17"/>
    </row>
    <row r="23" spans="1:10" s="14" customFormat="1" ht="9.75" customHeight="1" x14ac:dyDescent="0.2">
      <c r="A23" s="4" t="s">
        <v>338</v>
      </c>
      <c r="B23" s="179"/>
      <c r="C23" s="179"/>
      <c r="D23" s="179"/>
      <c r="E23" s="17">
        <f>Folgekosten!E34</f>
        <v>0</v>
      </c>
      <c r="F23" s="17">
        <f>Folgekosten!F34</f>
        <v>0</v>
      </c>
      <c r="G23" s="17">
        <f>Folgekosten!G34</f>
        <v>0</v>
      </c>
      <c r="H23" s="17">
        <f>Folgekosten!H34</f>
        <v>0</v>
      </c>
      <c r="I23" s="17">
        <f>Folgekosten!I34</f>
        <v>0</v>
      </c>
      <c r="J23" s="17">
        <f>Folgekosten!J34</f>
        <v>0</v>
      </c>
    </row>
    <row r="24" spans="1:10" s="14" customFormat="1" ht="9.75" customHeight="1" x14ac:dyDescent="0.2">
      <c r="A24" s="4" t="s">
        <v>245</v>
      </c>
      <c r="B24" s="16"/>
      <c r="C24" s="16"/>
      <c r="D24" s="16"/>
      <c r="E24" s="17">
        <f>E13-E23</f>
        <v>0</v>
      </c>
      <c r="F24" s="17">
        <f t="shared" ref="F24:J24" si="1">F13-F23</f>
        <v>0</v>
      </c>
      <c r="G24" s="17">
        <f t="shared" si="1"/>
        <v>0</v>
      </c>
      <c r="H24" s="17">
        <f t="shared" si="1"/>
        <v>0</v>
      </c>
      <c r="I24" s="17">
        <f t="shared" si="1"/>
        <v>0</v>
      </c>
      <c r="J24" s="17">
        <f t="shared" si="1"/>
        <v>0</v>
      </c>
    </row>
    <row r="25" spans="1:10" s="14" customFormat="1" ht="9.75" customHeight="1" x14ac:dyDescent="0.2">
      <c r="A25" s="16"/>
      <c r="B25" s="16"/>
      <c r="C25" s="16"/>
      <c r="D25" s="16"/>
      <c r="E25" s="17"/>
      <c r="F25" s="17"/>
      <c r="G25" s="17"/>
      <c r="H25" s="17"/>
      <c r="I25" s="17"/>
      <c r="J25" s="17"/>
    </row>
    <row r="26" spans="1:10" s="19" customFormat="1" ht="9.75" customHeight="1" x14ac:dyDescent="0.2">
      <c r="A26" s="167" t="s">
        <v>14</v>
      </c>
      <c r="B26" s="167"/>
      <c r="C26" s="167"/>
      <c r="D26" s="167"/>
      <c r="E26" s="168">
        <f>SUM(E23:E25)</f>
        <v>0</v>
      </c>
      <c r="F26" s="168">
        <f t="shared" ref="F26:J26" si="2">SUM(F23:F25)</f>
        <v>0</v>
      </c>
      <c r="G26" s="168">
        <f t="shared" si="2"/>
        <v>0</v>
      </c>
      <c r="H26" s="168">
        <f t="shared" si="2"/>
        <v>0</v>
      </c>
      <c r="I26" s="168">
        <f t="shared" si="2"/>
        <v>0</v>
      </c>
      <c r="J26" s="168">
        <f t="shared" si="2"/>
        <v>0</v>
      </c>
    </row>
    <row r="27" spans="1:10" s="15" customFormat="1" ht="9.75" customHeight="1" x14ac:dyDescent="0.2">
      <c r="A27" s="177"/>
      <c r="B27" s="177"/>
      <c r="C27" s="177"/>
      <c r="D27" s="177"/>
      <c r="E27" s="178"/>
      <c r="F27" s="178"/>
      <c r="G27" s="178"/>
      <c r="H27" s="178"/>
      <c r="I27" s="178"/>
      <c r="J27" s="178"/>
    </row>
    <row r="28" spans="1:10" s="14" customFormat="1" ht="9.75" customHeight="1" thickBot="1" x14ac:dyDescent="0.25">
      <c r="A28" s="16"/>
      <c r="B28" s="16"/>
      <c r="C28" s="16"/>
      <c r="D28" s="16"/>
      <c r="E28" s="17"/>
      <c r="F28" s="17"/>
      <c r="G28" s="17"/>
      <c r="H28" s="17"/>
      <c r="I28" s="17"/>
      <c r="J28" s="17"/>
    </row>
    <row r="29" spans="1:10" s="14" customFormat="1" ht="9.75" customHeight="1" thickBot="1" x14ac:dyDescent="0.25">
      <c r="A29" s="202" t="s">
        <v>5</v>
      </c>
      <c r="B29" s="16"/>
      <c r="C29" s="16"/>
      <c r="D29" s="16"/>
      <c r="E29" s="17"/>
      <c r="F29" s="17"/>
      <c r="G29" s="17"/>
      <c r="H29" s="17"/>
      <c r="I29" s="17"/>
      <c r="J29" s="17"/>
    </row>
    <row r="30" spans="1:10" s="15" customFormat="1" ht="5.25" customHeight="1" x14ac:dyDescent="0.2">
      <c r="A30" s="177"/>
      <c r="B30" s="177"/>
      <c r="C30" s="177"/>
      <c r="D30" s="177"/>
      <c r="E30" s="178"/>
      <c r="F30" s="178"/>
      <c r="G30" s="178"/>
      <c r="H30" s="178"/>
      <c r="I30" s="178"/>
      <c r="J30" s="178"/>
    </row>
    <row r="31" spans="1:10" s="19" customFormat="1" ht="9.75" customHeight="1" x14ac:dyDescent="0.2">
      <c r="A31" s="167" t="s">
        <v>255</v>
      </c>
      <c r="B31" s="167"/>
      <c r="C31" s="167"/>
      <c r="D31" s="167"/>
      <c r="E31" s="168">
        <f>Planbilanz!D27</f>
        <v>0</v>
      </c>
      <c r="F31" s="168">
        <f>Planbilanz!E27</f>
        <v>0</v>
      </c>
      <c r="G31" s="168">
        <f>Planbilanz!F27</f>
        <v>0</v>
      </c>
      <c r="H31" s="168">
        <f>Planbilanz!G27</f>
        <v>0</v>
      </c>
      <c r="I31" s="168">
        <f>Planbilanz!H27</f>
        <v>0</v>
      </c>
      <c r="J31" s="168">
        <f>Planbilanz!I27</f>
        <v>0</v>
      </c>
    </row>
    <row r="32" spans="1:10" s="15" customFormat="1" ht="9.75" customHeight="1" x14ac:dyDescent="0.2">
      <c r="E32" s="18"/>
      <c r="F32" s="18"/>
      <c r="G32" s="18"/>
      <c r="H32" s="18"/>
      <c r="I32" s="18"/>
      <c r="J32" s="18"/>
    </row>
    <row r="33" s="14" customFormat="1" ht="9.75" customHeight="1" x14ac:dyDescent="0.2"/>
    <row r="34" s="14" customFormat="1" ht="9.75" customHeight="1" x14ac:dyDescent="0.2"/>
    <row r="35" s="14" customFormat="1" ht="9.75" customHeight="1" x14ac:dyDescent="0.2"/>
    <row r="36" s="14" customFormat="1" ht="9.75" customHeight="1" x14ac:dyDescent="0.2"/>
    <row r="37" s="14" customFormat="1" ht="9.75" customHeight="1" x14ac:dyDescent="0.2"/>
    <row r="38" s="14" customFormat="1" ht="9.75" customHeight="1" x14ac:dyDescent="0.2"/>
    <row r="39" s="14" customFormat="1" ht="9.75" customHeight="1" x14ac:dyDescent="0.2"/>
    <row r="40" s="14" customFormat="1" ht="9.75" customHeight="1" x14ac:dyDescent="0.2"/>
    <row r="41" s="14" customFormat="1" ht="9.75" customHeight="1" x14ac:dyDescent="0.2"/>
    <row r="42" s="14" customFormat="1" ht="9.75" customHeight="1" x14ac:dyDescent="0.2"/>
    <row r="43" s="14" customFormat="1" ht="9.75" customHeight="1" x14ac:dyDescent="0.2"/>
    <row r="44" s="14" customFormat="1" ht="9.75" customHeight="1" x14ac:dyDescent="0.2"/>
    <row r="45" s="14" customFormat="1" ht="9.75" customHeight="1" x14ac:dyDescent="0.2"/>
    <row r="46" s="14" customFormat="1" ht="9.75" customHeight="1" x14ac:dyDescent="0.2"/>
    <row r="47" s="14" customFormat="1" ht="9.75" customHeight="1" x14ac:dyDescent="0.2"/>
    <row r="48" s="14" customFormat="1" ht="9.75" customHeight="1" x14ac:dyDescent="0.2"/>
    <row r="49" spans="1:45" s="14" customFormat="1" ht="9.75" customHeight="1" x14ac:dyDescent="0.2"/>
    <row r="50" spans="1:45" s="14" customFormat="1" ht="9.75" customHeight="1" x14ac:dyDescent="0.2"/>
    <row r="51" spans="1:45" s="14" customFormat="1" ht="9.75" customHeight="1" x14ac:dyDescent="0.2"/>
    <row r="52" spans="1:45" s="14" customFormat="1" ht="9.75" customHeight="1" x14ac:dyDescent="0.2"/>
    <row r="53" spans="1:45" s="12" customFormat="1" ht="11.25" customHeight="1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M53" s="13"/>
      <c r="N53" s="13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</row>
    <row r="54" spans="1:45" s="12" customFormat="1" ht="11.25" customHeight="1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M54" s="13"/>
      <c r="N54" s="13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</row>
    <row r="55" spans="1:45" s="12" customFormat="1" ht="11.25" customHeight="1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M55" s="13"/>
      <c r="N55" s="13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</row>
    <row r="56" spans="1:45" s="12" customFormat="1" ht="11.25" customHeight="1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M56" s="13"/>
      <c r="N56" s="13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</row>
    <row r="57" spans="1:45" s="12" customFormat="1" ht="11.25" customHeight="1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M57" s="13"/>
      <c r="N57" s="13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</row>
    <row r="58" spans="1:45" s="12" customFormat="1" ht="11.25" customHeight="1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M58" s="13"/>
      <c r="N58" s="13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</row>
    <row r="59" spans="1:45" s="12" customFormat="1" ht="11.25" customHeight="1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M59" s="13"/>
      <c r="N59" s="13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</row>
    <row r="60" spans="1:45" s="12" customFormat="1" ht="11.25" customHeight="1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M60" s="13"/>
      <c r="N60" s="13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</row>
    <row r="61" spans="1:45" s="12" customFormat="1" ht="11.25" customHeight="1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M61" s="13"/>
      <c r="N61" s="13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</row>
    <row r="62" spans="1:45" s="12" customFormat="1" ht="11.25" customHeight="1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M62" s="13"/>
      <c r="N62" s="13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</row>
    <row r="63" spans="1:45" s="12" customFormat="1" ht="11.25" customHeight="1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M63" s="13"/>
      <c r="N63" s="13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</row>
    <row r="64" spans="1:45" s="2" customFormat="1" ht="11.2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M64" s="3"/>
      <c r="N64" s="3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s="2" customFormat="1" ht="11.2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M65" s="3"/>
      <c r="N65" s="3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s="2" customFormat="1" ht="11.2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M66" s="3"/>
      <c r="N66" s="3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s="2" customFormat="1" ht="11.2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M67" s="3"/>
      <c r="N67" s="3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s="2" customFormat="1" ht="11.2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M68" s="3"/>
      <c r="N68" s="3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s="2" customFormat="1" ht="11.2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M69" s="3"/>
      <c r="N69" s="3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s="2" customFormat="1" ht="11.2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M70" s="3"/>
      <c r="N70" s="3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s="2" customFormat="1" ht="11.2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M71" s="3"/>
      <c r="N71" s="3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s="2" customFormat="1" ht="11.2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M72" s="3"/>
      <c r="N72" s="3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s="2" customFormat="1" ht="11.2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M73" s="3"/>
      <c r="N73" s="3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s="2" customFormat="1" ht="11.2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M74" s="3"/>
      <c r="N74" s="3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s="2" customFormat="1" ht="11.2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M75" s="3"/>
      <c r="N75" s="3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s="2" customFormat="1" ht="11.2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M76" s="3"/>
      <c r="N76" s="3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s="2" customFormat="1" ht="11.2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M77" s="3"/>
      <c r="N77" s="3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s="2" customFormat="1" ht="11.2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M78" s="3"/>
      <c r="N78" s="3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s="2" customFormat="1" ht="11.2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M79" s="3"/>
      <c r="N79" s="3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s="2" customFormat="1" ht="11.2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M80" s="3"/>
      <c r="N80" s="3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s="2" customFormat="1" ht="11.2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M81" s="3"/>
      <c r="N81" s="3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s="2" customFormat="1" ht="11.2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M82" s="3"/>
      <c r="N82" s="3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s="2" customFormat="1" ht="11.2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M83" s="3"/>
      <c r="N83" s="3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s="2" customFormat="1" ht="11.2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M84" s="3"/>
      <c r="N84" s="3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s="2" customFormat="1" ht="11.2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M85" s="3"/>
      <c r="N85" s="3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s="2" customFormat="1" ht="11.2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M86" s="3"/>
      <c r="N86" s="3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s="2" customFormat="1" ht="11.2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M87" s="3"/>
      <c r="N87" s="3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s="2" customFormat="1" ht="11.2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M88" s="3"/>
      <c r="N88" s="3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s="2" customFormat="1" ht="11.2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M89" s="3"/>
      <c r="N89" s="3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s="2" customFormat="1" ht="11.2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M90" s="3"/>
      <c r="N90" s="3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s="2" customFormat="1" ht="11.2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M91" s="3"/>
      <c r="N91" s="3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s="2" customFormat="1" ht="11.2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M92" s="3"/>
      <c r="N92" s="3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s="2" customFormat="1" ht="11.2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M93" s="3"/>
      <c r="N93" s="3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s="2" customFormat="1" ht="11.2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M94" s="3"/>
      <c r="N94" s="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s="2" customFormat="1" ht="11.2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M95" s="3"/>
      <c r="N95" s="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s="2" customFormat="1" ht="11.2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M96" s="3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s="2" customFormat="1" ht="11.2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M97" s="3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s="2" customFormat="1" ht="11.2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M98" s="3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s="2" customFormat="1" ht="11.2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M99" s="3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s="2" customFormat="1" ht="11.2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M100" s="3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s="2" customFormat="1" ht="11.2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M101" s="3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s="2" customFormat="1" ht="11.2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M102" s="3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s="2" customFormat="1" ht="11.2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M103" s="3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s="2" customFormat="1" ht="11.2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M104" s="3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s="2" customFormat="1" ht="11.2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M105" s="3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s="2" customFormat="1" ht="11.2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M106" s="3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s="2" customFormat="1" ht="11.2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M107" s="3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s="2" customFormat="1" ht="11.2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M108" s="3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s="2" customFormat="1" ht="11.2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M109" s="3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s="2" customFormat="1" ht="11.2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M110" s="3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s="2" customFormat="1" ht="11.2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M111" s="3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s="2" customFormat="1" ht="11.2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M112" s="3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s="2" customFormat="1" ht="11.2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M113" s="3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s="2" customFormat="1" ht="11.2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M114" s="3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s="2" customFormat="1" ht="11.2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M115" s="3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s="2" customFormat="1" ht="11.2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M116" s="3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s="2" customFormat="1" ht="11.2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M117" s="3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s="2" customFormat="1" ht="11.2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M118" s="3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s="2" customFormat="1" ht="11.2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M119" s="3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s="2" customFormat="1" ht="11.2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M120" s="3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s="2" customFormat="1" ht="11.2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M121" s="3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s="2" customFormat="1" ht="11.2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M122" s="3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s="2" customFormat="1" ht="11.2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M123" s="3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s="2" customFormat="1" ht="11.2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M124" s="3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s="2" customFormat="1" ht="11.2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M125" s="3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s="2" customFormat="1" ht="11.2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M126" s="3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s="2" customFormat="1" ht="11.2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M127" s="3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s="2" customFormat="1" ht="11.2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M128" s="3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s="2" customFormat="1" ht="11.2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M129" s="3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s="2" customFormat="1" ht="11.2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M130" s="3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s="2" customFormat="1" ht="11.2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M131" s="3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s="2" customFormat="1" ht="11.2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M132" s="3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s="2" customFormat="1" ht="11.2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M133" s="3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s="2" customFormat="1" ht="11.2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M134" s="3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s="2" customFormat="1" ht="11.2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M135" s="3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s="2" customFormat="1" ht="11.2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M136" s="3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s="2" customFormat="1" ht="11.2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M137" s="3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s="2" customFormat="1" ht="11.2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M138" s="3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 s="2" customFormat="1" ht="11.2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M139" s="3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s="2" customFormat="1" ht="11.2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M140" s="3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45" s="2" customFormat="1" ht="11.2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M141" s="3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45" s="2" customFormat="1" ht="11.2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45" s="2" customFormat="1" ht="11.2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45" s="2" customFormat="1" ht="11.2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1:45" s="2" customFormat="1" ht="11.2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1:45" s="2" customFormat="1" ht="11.2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1:45" s="2" customFormat="1" ht="11.2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s="2" customFormat="1" ht="11.2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s="2" customFormat="1" ht="11.2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1:45" s="8" customFormat="1" ht="11.2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</row>
    <row r="151" spans="1:45" s="8" customFormat="1" ht="11.2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</row>
    <row r="152" spans="1:45" s="2" customFormat="1" ht="11.2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s="2" customFormat="1" ht="11.2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s="2" customFormat="1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45" s="2" customFormat="1" ht="11.2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:45" s="2" customFormat="1" ht="11.2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:45" s="2" customFormat="1" ht="11.2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:45" s="2" customFormat="1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:45" s="2" customFormat="1" ht="11.2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:45" s="2" customFormat="1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:45" s="2" customFormat="1" ht="11.2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:45" s="2" customFormat="1" ht="11.2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 s="2" customFormat="1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s="2" customFormat="1" ht="11.2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1:45" s="2" customFormat="1" ht="11.2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 s="2" customFormat="1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 s="2" customFormat="1" ht="11.2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1:45" s="2" customFormat="1" ht="11.2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s="2" customFormat="1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1:45" s="2" customFormat="1" ht="11.2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1:45" s="2" customFormat="1" ht="11.2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1:45" s="2" customFormat="1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s="2" customFormat="1" ht="11.2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s="2" customFormat="1" ht="11.2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1:45" s="2" customFormat="1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1:45" s="2" customFormat="1" ht="11.2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1:45" s="2" customFormat="1" ht="11.2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1:45" s="2" customFormat="1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1:45" s="2" customFormat="1" ht="11.2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:45" s="2" customFormat="1" ht="11.2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s="2" customFormat="1" ht="11.2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s="2" customFormat="1" ht="11.2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s="2" customFormat="1" ht="12.6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s="2" customFormat="1" ht="11.2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</row>
    <row r="185" spans="1:45" s="2" customFormat="1" ht="11.2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</row>
    <row r="186" spans="1:45" s="2" customFormat="1" ht="11.2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</row>
    <row r="187" spans="1:45" s="2" customFormat="1" ht="11.2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</row>
    <row r="188" spans="1:45" s="2" customFormat="1" ht="11.2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</row>
    <row r="189" spans="1:45" s="2" customFormat="1" ht="11.2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1:45" s="2" customFormat="1" ht="11.2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spans="1:45" s="2" customFormat="1" ht="11.2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1:45" s="2" customFormat="1" ht="11.2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s="2" customFormat="1" ht="11.2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s="2" customFormat="1" ht="11.2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</row>
    <row r="195" spans="1:45" s="2" customFormat="1" ht="11.2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s="2" customFormat="1" ht="11.2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s="2" customFormat="1" ht="11.2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s="2" customFormat="1" ht="11.2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s="2" customFormat="1" ht="11.2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</row>
    <row r="200" spans="1:45" s="2" customFormat="1" ht="11.2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</row>
    <row r="201" spans="1:45" s="2" customFormat="1" ht="11.2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s="2" customFormat="1" ht="11.2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s="2" customFormat="1" ht="11.2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s="2" customFormat="1" ht="11.2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s="2" customFormat="1" ht="11.2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</row>
    <row r="206" spans="1:45" s="2" customFormat="1" ht="11.2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</row>
    <row r="207" spans="1:45" s="2" customFormat="1" ht="11.2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</row>
    <row r="208" spans="1:45" s="2" customFormat="1" ht="11.2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s="2" customFormat="1" ht="11.2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s="2" customFormat="1" ht="11.2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s="2" customFormat="1" ht="11.2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s="2" customFormat="1" ht="11.2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</row>
    <row r="213" spans="1:45" s="2" customFormat="1" ht="11.2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</row>
    <row r="214" spans="1:45" s="2" customFormat="1" ht="11.2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</row>
    <row r="215" spans="1:45" s="2" customFormat="1" ht="11.2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s="2" customFormat="1" ht="11.2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s="2" customFormat="1" ht="11.2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</row>
    <row r="218" spans="1:45" s="2" customFormat="1" ht="11.2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</row>
    <row r="219" spans="1:45" s="2" customFormat="1" ht="11.2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</row>
    <row r="220" spans="1:45" s="2" customFormat="1" ht="11.2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</row>
    <row r="221" spans="1:45" s="2" customFormat="1" ht="11.2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</row>
    <row r="222" spans="1:45" s="2" customFormat="1" ht="11.2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s="2" customFormat="1" ht="11.2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</row>
    <row r="224" spans="1:45" s="2" customFormat="1" ht="11.2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</row>
    <row r="225" spans="1:45" s="2" customFormat="1" ht="11.2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</row>
    <row r="226" spans="1:45" s="2" customFormat="1" ht="11.2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</row>
    <row r="227" spans="1:45" s="2" customFormat="1" ht="11.2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s="2" customFormat="1" ht="11.2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</row>
    <row r="229" spans="1:45" s="2" customFormat="1" ht="11.2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</row>
    <row r="230" spans="1:45" s="2" customFormat="1" ht="11.2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</row>
    <row r="231" spans="1:45" s="2" customFormat="1" ht="11.2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s="2" customFormat="1" ht="11.2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s="2" customFormat="1" ht="11.2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</row>
    <row r="234" spans="1:45" s="2" customFormat="1" ht="11.2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</row>
    <row r="235" spans="1:45" s="2" customFormat="1" ht="11.2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s="2" customFormat="1" ht="11.2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</row>
    <row r="237" spans="1:45" s="2" customFormat="1" ht="11.2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</row>
    <row r="238" spans="1:45" s="2" customFormat="1" ht="11.2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</row>
    <row r="239" spans="1:45" s="2" customFormat="1" ht="11.2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</row>
    <row r="240" spans="1:45" s="2" customFormat="1" ht="11.2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</row>
    <row r="241" spans="1:45" s="2" customFormat="1" ht="11.2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s="2" customFormat="1" ht="11.2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</row>
    <row r="243" spans="1:45" s="2" customFormat="1" ht="11.2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</row>
    <row r="244" spans="1:45" s="2" customFormat="1" ht="11.2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</row>
    <row r="245" spans="1:45" s="2" customFormat="1" ht="11.2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s="2" customFormat="1" ht="11.2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s="2" customFormat="1" ht="11.2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</row>
    <row r="248" spans="1:45" s="2" customFormat="1" ht="11.2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s="2" customFormat="1" ht="11.2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s="2" customFormat="1" ht="11.2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s="2" customFormat="1" ht="11.25" customHeight="1" x14ac:dyDescent="0.2">
      <c r="B251" s="10"/>
      <c r="C251" s="10"/>
      <c r="D251" s="10"/>
      <c r="E251" s="10"/>
      <c r="F251" s="10"/>
      <c r="G251" s="10"/>
      <c r="H251" s="10"/>
      <c r="I251" s="10"/>
      <c r="J251" s="10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s="2" customFormat="1" ht="11.25" customHeight="1" x14ac:dyDescent="0.2">
      <c r="B252" s="10"/>
      <c r="C252" s="10"/>
      <c r="D252" s="10"/>
      <c r="E252" s="10"/>
      <c r="F252" s="10"/>
      <c r="G252" s="10"/>
      <c r="H252" s="10"/>
      <c r="I252" s="10"/>
      <c r="J252" s="10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</row>
    <row r="253" spans="1:45" s="2" customFormat="1" ht="11.25" customHeight="1" x14ac:dyDescent="0.2">
      <c r="B253" s="10"/>
      <c r="C253" s="10"/>
      <c r="D253" s="10"/>
      <c r="E253" s="10"/>
      <c r="F253" s="10"/>
      <c r="G253" s="10"/>
      <c r="H253" s="10"/>
      <c r="I253" s="10"/>
      <c r="J253" s="10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</row>
    <row r="254" spans="1:45" s="2" customFormat="1" ht="11.25" customHeight="1" x14ac:dyDescent="0.2">
      <c r="B254" s="10"/>
      <c r="C254" s="10"/>
      <c r="D254" s="10"/>
      <c r="E254" s="10"/>
      <c r="F254" s="10"/>
      <c r="G254" s="10"/>
      <c r="H254" s="10"/>
      <c r="I254" s="10"/>
      <c r="J254" s="10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</row>
    <row r="255" spans="1:45" s="2" customFormat="1" ht="11.25" customHeight="1" x14ac:dyDescent="0.2">
      <c r="B255" s="10"/>
      <c r="C255" s="10"/>
      <c r="D255" s="10"/>
      <c r="E255" s="10"/>
      <c r="F255" s="10"/>
      <c r="G255" s="10"/>
      <c r="H255" s="10"/>
      <c r="I255" s="10"/>
      <c r="J255" s="10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s="2" customFormat="1" ht="11.25" customHeight="1" x14ac:dyDescent="0.2">
      <c r="B256" s="10"/>
      <c r="C256" s="10"/>
      <c r="D256" s="10"/>
      <c r="E256" s="10"/>
      <c r="F256" s="10"/>
      <c r="G256" s="10"/>
      <c r="H256" s="10"/>
      <c r="I256" s="10"/>
      <c r="J256" s="10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2:45" s="2" customFormat="1" ht="11.25" customHeight="1" x14ac:dyDescent="0.2">
      <c r="B257" s="10"/>
      <c r="C257" s="10"/>
      <c r="D257" s="10"/>
      <c r="E257" s="10"/>
      <c r="F257" s="10"/>
      <c r="G257" s="10"/>
      <c r="H257" s="10"/>
      <c r="I257" s="10"/>
      <c r="J257" s="10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</row>
    <row r="258" spans="2:45" s="2" customFormat="1" ht="11.25" customHeight="1" x14ac:dyDescent="0.2">
      <c r="B258" s="10"/>
      <c r="C258" s="10"/>
      <c r="D258" s="10"/>
      <c r="E258" s="10"/>
      <c r="F258" s="10"/>
      <c r="G258" s="10"/>
      <c r="H258" s="10"/>
      <c r="I258" s="10"/>
      <c r="J258" s="10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</row>
    <row r="259" spans="2:45" s="2" customFormat="1" ht="11.25" customHeight="1" x14ac:dyDescent="0.2">
      <c r="B259" s="10"/>
      <c r="C259" s="10"/>
      <c r="D259" s="10"/>
      <c r="E259" s="10"/>
      <c r="F259" s="10"/>
      <c r="G259" s="10"/>
      <c r="H259" s="10"/>
      <c r="I259" s="10"/>
      <c r="J259" s="10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</row>
    <row r="260" spans="2:45" s="2" customFormat="1" ht="11.25" customHeight="1" x14ac:dyDescent="0.2">
      <c r="B260" s="10"/>
      <c r="C260" s="10"/>
      <c r="D260" s="10"/>
      <c r="E260" s="10"/>
      <c r="F260" s="10"/>
      <c r="G260" s="10"/>
      <c r="H260" s="10"/>
      <c r="I260" s="10"/>
      <c r="J260" s="10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2:45" s="2" customFormat="1" ht="11.25" customHeight="1" x14ac:dyDescent="0.2">
      <c r="B261" s="10"/>
      <c r="C261" s="10"/>
      <c r="D261" s="10"/>
      <c r="E261" s="10"/>
      <c r="F261" s="10"/>
      <c r="G261" s="10"/>
      <c r="H261" s="10"/>
      <c r="I261" s="10"/>
      <c r="J261" s="10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2:45" s="2" customFormat="1" ht="11.25" customHeight="1" x14ac:dyDescent="0.2">
      <c r="B262" s="10"/>
      <c r="C262" s="10"/>
      <c r="D262" s="10"/>
      <c r="E262" s="10"/>
      <c r="F262" s="10"/>
      <c r="G262" s="10"/>
      <c r="H262" s="10"/>
      <c r="I262" s="10"/>
      <c r="J262" s="10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</row>
    <row r="263" spans="2:45" s="2" customFormat="1" ht="11.25" customHeight="1" x14ac:dyDescent="0.2">
      <c r="B263" s="10"/>
      <c r="C263" s="10"/>
      <c r="D263" s="10"/>
      <c r="E263" s="10"/>
      <c r="F263" s="10"/>
      <c r="G263" s="10"/>
      <c r="H263" s="10"/>
      <c r="I263" s="10"/>
      <c r="J263" s="10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</row>
    <row r="264" spans="2:45" s="2" customFormat="1" ht="11.25" customHeight="1" x14ac:dyDescent="0.2">
      <c r="B264" s="10"/>
      <c r="C264" s="10"/>
      <c r="D264" s="10"/>
      <c r="E264" s="10"/>
      <c r="F264" s="10"/>
      <c r="G264" s="10"/>
      <c r="H264" s="10"/>
      <c r="I264" s="10"/>
      <c r="J264" s="10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2:45" s="2" customFormat="1" ht="11.25" customHeight="1" x14ac:dyDescent="0.2">
      <c r="B265" s="10"/>
      <c r="C265" s="10"/>
      <c r="D265" s="10"/>
      <c r="E265" s="10"/>
      <c r="F265" s="10"/>
      <c r="G265" s="10"/>
      <c r="H265" s="10"/>
      <c r="I265" s="10"/>
      <c r="J265" s="10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2:45" s="2" customFormat="1" ht="11.25" customHeight="1" x14ac:dyDescent="0.2">
      <c r="B266" s="10"/>
      <c r="C266" s="10"/>
      <c r="D266" s="10"/>
      <c r="E266" s="10"/>
      <c r="F266" s="10"/>
      <c r="G266" s="10"/>
      <c r="H266" s="10"/>
      <c r="I266" s="10"/>
      <c r="J266" s="10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2:45" s="2" customFormat="1" ht="11.25" customHeight="1" x14ac:dyDescent="0.2">
      <c r="B267" s="10"/>
      <c r="C267" s="10"/>
      <c r="D267" s="10"/>
      <c r="E267" s="10"/>
      <c r="F267" s="10"/>
      <c r="G267" s="10"/>
      <c r="H267" s="10"/>
      <c r="I267" s="10"/>
      <c r="J267" s="10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2:45" s="2" customFormat="1" ht="11.25" customHeight="1" x14ac:dyDescent="0.2">
      <c r="B268" s="10"/>
      <c r="C268" s="10"/>
      <c r="D268" s="10"/>
      <c r="E268" s="10"/>
      <c r="F268" s="10"/>
      <c r="G268" s="10"/>
      <c r="H268" s="10"/>
      <c r="I268" s="10"/>
      <c r="J268" s="10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</row>
    <row r="269" spans="2:45" s="2" customFormat="1" ht="11.25" customHeight="1" x14ac:dyDescent="0.2">
      <c r="B269" s="10"/>
      <c r="C269" s="10"/>
      <c r="D269" s="10"/>
      <c r="E269" s="10"/>
      <c r="F269" s="10"/>
      <c r="G269" s="10"/>
      <c r="H269" s="10"/>
      <c r="I269" s="10"/>
      <c r="J269" s="10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2:45" s="2" customFormat="1" ht="11.25" customHeight="1" x14ac:dyDescent="0.2">
      <c r="B270" s="10"/>
      <c r="C270" s="10"/>
      <c r="D270" s="10"/>
      <c r="E270" s="10"/>
      <c r="F270" s="10"/>
      <c r="G270" s="10"/>
      <c r="H270" s="10"/>
      <c r="I270" s="10"/>
      <c r="J270" s="10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2:45" s="2" customFormat="1" ht="11.25" customHeight="1" x14ac:dyDescent="0.2">
      <c r="B271" s="10"/>
      <c r="C271" s="10"/>
      <c r="D271" s="10"/>
      <c r="E271" s="10"/>
      <c r="F271" s="10"/>
      <c r="G271" s="10"/>
      <c r="H271" s="10"/>
      <c r="I271" s="10"/>
      <c r="J271" s="10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2:45" s="2" customFormat="1" ht="11.25" customHeight="1" x14ac:dyDescent="0.2">
      <c r="B272" s="10"/>
      <c r="C272" s="10"/>
      <c r="D272" s="10"/>
      <c r="E272" s="10"/>
      <c r="F272" s="10"/>
      <c r="G272" s="10"/>
      <c r="H272" s="10"/>
      <c r="I272" s="10"/>
      <c r="J272" s="10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2:45" s="2" customFormat="1" ht="11.25" customHeight="1" x14ac:dyDescent="0.2">
      <c r="B273" s="10"/>
      <c r="C273" s="10"/>
      <c r="D273" s="10"/>
      <c r="E273" s="10"/>
      <c r="F273" s="10"/>
      <c r="G273" s="10"/>
      <c r="H273" s="10"/>
      <c r="I273" s="10"/>
      <c r="J273" s="10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</row>
    <row r="274" spans="2:45" s="2" customFormat="1" ht="11.25" customHeight="1" x14ac:dyDescent="0.2">
      <c r="B274" s="10"/>
      <c r="C274" s="10"/>
      <c r="D274" s="10"/>
      <c r="E274" s="10"/>
      <c r="F274" s="10"/>
      <c r="G274" s="10"/>
      <c r="H274" s="10"/>
      <c r="I274" s="10"/>
      <c r="J274" s="10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</row>
    <row r="275" spans="2:45" s="2" customFormat="1" ht="11.25" customHeight="1" x14ac:dyDescent="0.2">
      <c r="B275" s="10"/>
      <c r="C275" s="10"/>
      <c r="D275" s="10"/>
      <c r="E275" s="10"/>
      <c r="F275" s="10"/>
      <c r="G275" s="10"/>
      <c r="H275" s="10"/>
      <c r="I275" s="10"/>
      <c r="J275" s="10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</row>
    <row r="276" spans="2:45" s="2" customFormat="1" ht="11.25" customHeight="1" x14ac:dyDescent="0.2">
      <c r="B276" s="10"/>
      <c r="C276" s="10"/>
      <c r="D276" s="10"/>
      <c r="E276" s="10"/>
      <c r="F276" s="10"/>
      <c r="G276" s="10"/>
      <c r="H276" s="10"/>
      <c r="I276" s="10"/>
      <c r="J276" s="10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2:45" s="2" customFormat="1" ht="11.25" customHeight="1" x14ac:dyDescent="0.2">
      <c r="B277" s="10"/>
      <c r="C277" s="10"/>
      <c r="D277" s="10"/>
      <c r="E277" s="10"/>
      <c r="F277" s="10"/>
      <c r="G277" s="10"/>
      <c r="H277" s="10"/>
      <c r="I277" s="10"/>
      <c r="J277" s="10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2:45" s="2" customFormat="1" ht="11.25" customHeight="1" x14ac:dyDescent="0.2">
      <c r="B278" s="10"/>
      <c r="C278" s="10"/>
      <c r="D278" s="10"/>
      <c r="E278" s="10"/>
      <c r="F278" s="10"/>
      <c r="G278" s="10"/>
      <c r="H278" s="10"/>
      <c r="I278" s="10"/>
      <c r="J278" s="10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</row>
    <row r="279" spans="2:45" s="2" customFormat="1" ht="11.25" customHeight="1" x14ac:dyDescent="0.2">
      <c r="B279" s="10"/>
      <c r="C279" s="10"/>
      <c r="D279" s="10"/>
      <c r="E279" s="10"/>
      <c r="F279" s="10"/>
      <c r="G279" s="10"/>
      <c r="H279" s="10"/>
      <c r="I279" s="10"/>
      <c r="J279" s="10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</row>
    <row r="280" spans="2:45" s="2" customFormat="1" ht="11.25" customHeight="1" x14ac:dyDescent="0.2">
      <c r="B280" s="10"/>
      <c r="C280" s="10"/>
      <c r="D280" s="10"/>
      <c r="E280" s="10"/>
      <c r="F280" s="10"/>
      <c r="G280" s="10"/>
      <c r="H280" s="10"/>
      <c r="I280" s="10"/>
      <c r="J280" s="10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</row>
    <row r="281" spans="2:45" s="2" customFormat="1" ht="11.25" customHeight="1" x14ac:dyDescent="0.2">
      <c r="B281" s="10"/>
      <c r="C281" s="10"/>
      <c r="D281" s="10"/>
      <c r="E281" s="10"/>
      <c r="F281" s="10"/>
      <c r="G281" s="10"/>
      <c r="H281" s="10"/>
      <c r="I281" s="10"/>
      <c r="J281" s="10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</row>
    <row r="282" spans="2:45" s="2" customFormat="1" ht="11.25" customHeight="1" x14ac:dyDescent="0.2">
      <c r="B282" s="10"/>
      <c r="C282" s="10"/>
      <c r="D282" s="10"/>
      <c r="E282" s="10"/>
      <c r="F282" s="10"/>
      <c r="G282" s="10"/>
      <c r="H282" s="10"/>
      <c r="I282" s="10"/>
      <c r="J282" s="10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</row>
    <row r="283" spans="2:45" s="2" customFormat="1" ht="11.25" customHeight="1" x14ac:dyDescent="0.2">
      <c r="B283" s="10"/>
      <c r="C283" s="10"/>
      <c r="D283" s="10"/>
      <c r="E283" s="10"/>
      <c r="F283" s="10"/>
      <c r="G283" s="10"/>
      <c r="H283" s="10"/>
      <c r="I283" s="10"/>
      <c r="J283" s="10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</row>
    <row r="284" spans="2:45" s="2" customFormat="1" ht="11.25" customHeight="1" x14ac:dyDescent="0.2">
      <c r="B284" s="10"/>
      <c r="C284" s="10"/>
      <c r="D284" s="10"/>
      <c r="E284" s="10"/>
      <c r="F284" s="10"/>
      <c r="G284" s="10"/>
      <c r="H284" s="10"/>
      <c r="I284" s="10"/>
      <c r="J284" s="10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</row>
    <row r="285" spans="2:45" s="2" customFormat="1" ht="11.25" customHeight="1" x14ac:dyDescent="0.2">
      <c r="B285" s="10"/>
      <c r="C285" s="10"/>
      <c r="D285" s="10"/>
      <c r="E285" s="10"/>
      <c r="F285" s="10"/>
      <c r="G285" s="10"/>
      <c r="H285" s="10"/>
      <c r="I285" s="10"/>
      <c r="J285" s="10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</row>
    <row r="286" spans="2:45" s="2" customFormat="1" ht="11.25" customHeight="1" x14ac:dyDescent="0.2">
      <c r="B286" s="10"/>
      <c r="C286" s="10"/>
      <c r="D286" s="10"/>
      <c r="E286" s="10"/>
      <c r="F286" s="10"/>
      <c r="G286" s="10"/>
      <c r="H286" s="10"/>
      <c r="I286" s="10"/>
      <c r="J286" s="10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</row>
    <row r="287" spans="2:45" s="2" customFormat="1" ht="11.25" customHeight="1" x14ac:dyDescent="0.2">
      <c r="B287" s="10"/>
      <c r="C287" s="10"/>
      <c r="D287" s="10"/>
      <c r="E287" s="10"/>
      <c r="F287" s="10"/>
      <c r="G287" s="10"/>
      <c r="H287" s="10"/>
      <c r="I287" s="10"/>
      <c r="J287" s="10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</row>
    <row r="288" spans="2:45" s="2" customFormat="1" ht="11.25" customHeight="1" x14ac:dyDescent="0.2">
      <c r="B288" s="10"/>
      <c r="C288" s="10"/>
      <c r="D288" s="10"/>
      <c r="E288" s="10"/>
      <c r="F288" s="10"/>
      <c r="G288" s="10"/>
      <c r="H288" s="10"/>
      <c r="I288" s="10"/>
      <c r="J288" s="10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</row>
    <row r="289" spans="2:45" s="2" customFormat="1" ht="11.25" customHeight="1" x14ac:dyDescent="0.2">
      <c r="B289" s="10"/>
      <c r="C289" s="10"/>
      <c r="D289" s="10"/>
      <c r="E289" s="10"/>
      <c r="F289" s="10"/>
      <c r="G289" s="10"/>
      <c r="H289" s="10"/>
      <c r="I289" s="10"/>
      <c r="J289" s="10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</row>
    <row r="290" spans="2:45" s="2" customFormat="1" ht="11.25" customHeight="1" x14ac:dyDescent="0.2">
      <c r="B290" s="10"/>
      <c r="C290" s="10"/>
      <c r="D290" s="10"/>
      <c r="E290" s="10"/>
      <c r="F290" s="10"/>
      <c r="G290" s="10"/>
      <c r="H290" s="10"/>
      <c r="I290" s="10"/>
      <c r="J290" s="10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2:45" s="2" customFormat="1" ht="11.25" customHeight="1" x14ac:dyDescent="0.2">
      <c r="B291" s="10"/>
      <c r="C291" s="10"/>
      <c r="D291" s="10"/>
      <c r="E291" s="10"/>
      <c r="F291" s="10"/>
      <c r="G291" s="10"/>
      <c r="H291" s="10"/>
      <c r="I291" s="10"/>
      <c r="J291" s="10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2:45" s="2" customFormat="1" ht="11.25" customHeight="1" x14ac:dyDescent="0.2">
      <c r="B292" s="10"/>
      <c r="C292" s="10"/>
      <c r="D292" s="10"/>
      <c r="E292" s="10"/>
      <c r="F292" s="10"/>
      <c r="G292" s="10"/>
      <c r="H292" s="10"/>
      <c r="I292" s="10"/>
      <c r="J292" s="10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293" spans="2:45" s="2" customFormat="1" ht="17.100000000000001" customHeight="1" x14ac:dyDescent="0.2">
      <c r="B293" s="10"/>
      <c r="C293" s="10"/>
      <c r="D293" s="10"/>
      <c r="E293" s="10"/>
      <c r="F293" s="10"/>
      <c r="G293" s="10"/>
      <c r="H293" s="10"/>
      <c r="I293" s="10"/>
      <c r="J293" s="10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</row>
    <row r="294" spans="2:45" s="2" customFormat="1" ht="11.25" customHeight="1" x14ac:dyDescent="0.2">
      <c r="B294" s="10"/>
      <c r="C294" s="10"/>
      <c r="D294" s="10"/>
      <c r="E294" s="10"/>
      <c r="F294" s="10"/>
      <c r="G294" s="10"/>
      <c r="H294" s="10"/>
      <c r="I294" s="10"/>
      <c r="J294" s="10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</row>
    <row r="295" spans="2:45" s="2" customFormat="1" ht="11.25" customHeight="1" x14ac:dyDescent="0.2">
      <c r="B295" s="10"/>
      <c r="C295" s="10"/>
      <c r="D295" s="10"/>
      <c r="E295" s="10"/>
      <c r="F295" s="10"/>
      <c r="G295" s="10"/>
      <c r="H295" s="10"/>
      <c r="I295" s="10"/>
      <c r="J295" s="10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</row>
    <row r="296" spans="2:45" s="2" customFormat="1" ht="11.25" customHeight="1" x14ac:dyDescent="0.2">
      <c r="B296" s="10"/>
      <c r="C296" s="10"/>
      <c r="D296" s="10"/>
      <c r="E296" s="10"/>
      <c r="F296" s="10"/>
      <c r="G296" s="10"/>
      <c r="H296" s="10"/>
      <c r="I296" s="10"/>
      <c r="J296" s="10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</row>
    <row r="297" spans="2:45" s="2" customFormat="1" ht="11.25" customHeight="1" x14ac:dyDescent="0.2">
      <c r="B297" s="10"/>
      <c r="C297" s="10"/>
      <c r="D297" s="10"/>
      <c r="E297" s="10"/>
      <c r="F297" s="10"/>
      <c r="G297" s="10"/>
      <c r="H297" s="10"/>
      <c r="I297" s="10"/>
      <c r="J297" s="10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</row>
    <row r="298" spans="2:45" s="2" customFormat="1" ht="11.25" customHeight="1" x14ac:dyDescent="0.2">
      <c r="B298" s="10"/>
      <c r="C298" s="10"/>
      <c r="D298" s="10"/>
      <c r="E298" s="10"/>
      <c r="F298" s="10"/>
      <c r="G298" s="10"/>
      <c r="H298" s="10"/>
      <c r="I298" s="10"/>
      <c r="J298" s="10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</row>
    <row r="299" spans="2:45" s="2" customFormat="1" ht="11.25" customHeight="1" x14ac:dyDescent="0.2">
      <c r="B299" s="10"/>
      <c r="C299" s="10"/>
      <c r="D299" s="10"/>
      <c r="E299" s="10"/>
      <c r="F299" s="10"/>
      <c r="G299" s="10"/>
      <c r="H299" s="10"/>
      <c r="I299" s="10"/>
      <c r="J299" s="10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</row>
    <row r="300" spans="2:45" s="2" customFormat="1" ht="11.25" customHeight="1" x14ac:dyDescent="0.2">
      <c r="B300" s="10"/>
      <c r="C300" s="10"/>
      <c r="D300" s="10"/>
      <c r="E300" s="10"/>
      <c r="F300" s="10"/>
      <c r="G300" s="10"/>
      <c r="H300" s="10"/>
      <c r="I300" s="10"/>
      <c r="J300" s="10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</row>
    <row r="301" spans="2:45" s="2" customFormat="1" ht="11.25" customHeight="1" x14ac:dyDescent="0.2">
      <c r="B301" s="10"/>
      <c r="C301" s="10"/>
      <c r="D301" s="10"/>
      <c r="E301" s="10"/>
      <c r="F301" s="10"/>
      <c r="G301" s="10"/>
      <c r="H301" s="10"/>
      <c r="I301" s="10"/>
      <c r="J301" s="10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</row>
    <row r="302" spans="2:45" s="2" customFormat="1" ht="11.25" customHeight="1" x14ac:dyDescent="0.2">
      <c r="B302" s="10"/>
      <c r="C302" s="10"/>
      <c r="D302" s="10"/>
      <c r="E302" s="10"/>
      <c r="F302" s="10"/>
      <c r="G302" s="10"/>
      <c r="H302" s="10"/>
      <c r="I302" s="10"/>
      <c r="J302" s="10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</row>
    <row r="303" spans="2:45" s="2" customFormat="1" ht="11.25" customHeight="1" x14ac:dyDescent="0.2">
      <c r="B303" s="10"/>
      <c r="C303" s="10"/>
      <c r="D303" s="10"/>
      <c r="E303" s="10"/>
      <c r="F303" s="10"/>
      <c r="G303" s="10"/>
      <c r="H303" s="10"/>
      <c r="I303" s="10"/>
      <c r="J303" s="10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</row>
    <row r="304" spans="2:45" s="2" customFormat="1" ht="11.25" customHeight="1" x14ac:dyDescent="0.2">
      <c r="B304" s="10"/>
      <c r="C304" s="10"/>
      <c r="D304" s="10"/>
      <c r="E304" s="10"/>
      <c r="F304" s="10"/>
      <c r="G304" s="10"/>
      <c r="H304" s="10"/>
      <c r="I304" s="10"/>
      <c r="J304" s="10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</row>
    <row r="305" spans="2:45" s="2" customFormat="1" ht="11.25" customHeight="1" x14ac:dyDescent="0.2">
      <c r="B305" s="10"/>
      <c r="C305" s="10"/>
      <c r="D305" s="10"/>
      <c r="E305" s="10"/>
      <c r="F305" s="10"/>
      <c r="G305" s="10"/>
      <c r="H305" s="10"/>
      <c r="I305" s="10"/>
      <c r="J305" s="10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</row>
    <row r="306" spans="2:45" s="2" customFormat="1" ht="17.100000000000001" customHeight="1" x14ac:dyDescent="0.2">
      <c r="B306" s="10"/>
      <c r="C306" s="10"/>
      <c r="D306" s="10"/>
      <c r="E306" s="10"/>
      <c r="F306" s="10"/>
      <c r="G306" s="10"/>
      <c r="H306" s="10"/>
      <c r="I306" s="10"/>
      <c r="J306" s="10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</row>
    <row r="307" spans="2:45" s="2" customFormat="1" ht="11.25" customHeight="1" x14ac:dyDescent="0.2">
      <c r="B307" s="10"/>
      <c r="C307" s="10"/>
      <c r="D307" s="10"/>
      <c r="E307" s="10"/>
      <c r="F307" s="10"/>
      <c r="G307" s="10"/>
      <c r="H307" s="10"/>
      <c r="I307" s="10"/>
      <c r="J307" s="10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</row>
    <row r="308" spans="2:45" s="2" customFormat="1" ht="11.25" customHeight="1" x14ac:dyDescent="0.2">
      <c r="B308" s="10"/>
      <c r="C308" s="10"/>
      <c r="D308" s="10"/>
      <c r="E308" s="10"/>
      <c r="F308" s="10"/>
      <c r="G308" s="10"/>
      <c r="H308" s="10"/>
      <c r="I308" s="10"/>
      <c r="J308" s="10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</row>
    <row r="309" spans="2:45" s="2" customFormat="1" ht="11.25" customHeight="1" x14ac:dyDescent="0.2">
      <c r="B309" s="10"/>
      <c r="C309" s="10"/>
      <c r="D309" s="10"/>
      <c r="E309" s="10"/>
      <c r="F309" s="10"/>
      <c r="G309" s="10"/>
      <c r="H309" s="10"/>
      <c r="I309" s="10"/>
      <c r="J309" s="10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</row>
    <row r="310" spans="2:45" s="2" customFormat="1" ht="11.25" customHeight="1" x14ac:dyDescent="0.2">
      <c r="B310" s="10"/>
      <c r="C310" s="10"/>
      <c r="D310" s="10"/>
      <c r="E310" s="10"/>
      <c r="F310" s="10"/>
      <c r="G310" s="10"/>
      <c r="H310" s="10"/>
      <c r="I310" s="10"/>
      <c r="J310" s="10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</row>
    <row r="311" spans="2:45" s="2" customFormat="1" ht="11.25" customHeight="1" x14ac:dyDescent="0.2">
      <c r="B311" s="10"/>
      <c r="C311" s="10"/>
      <c r="D311" s="10"/>
      <c r="E311" s="10"/>
      <c r="F311" s="10"/>
      <c r="G311" s="10"/>
      <c r="H311" s="10"/>
      <c r="I311" s="10"/>
      <c r="J311" s="10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</row>
    <row r="312" spans="2:45" s="2" customFormat="1" ht="11.25" customHeight="1" x14ac:dyDescent="0.2">
      <c r="B312" s="10"/>
      <c r="C312" s="10"/>
      <c r="D312" s="10"/>
      <c r="E312" s="10"/>
      <c r="F312" s="10"/>
      <c r="G312" s="10"/>
      <c r="H312" s="10"/>
      <c r="I312" s="10"/>
      <c r="J312" s="10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</row>
    <row r="313" spans="2:45" s="2" customFormat="1" ht="11.25" customHeight="1" x14ac:dyDescent="0.2">
      <c r="B313" s="10"/>
      <c r="C313" s="10"/>
      <c r="D313" s="10"/>
      <c r="E313" s="10"/>
      <c r="F313" s="10"/>
      <c r="G313" s="10"/>
      <c r="H313" s="10"/>
      <c r="I313" s="10"/>
      <c r="J313" s="10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</row>
    <row r="314" spans="2:45" s="2" customFormat="1" ht="11.25" customHeight="1" x14ac:dyDescent="0.2">
      <c r="B314" s="10"/>
      <c r="C314" s="10"/>
      <c r="D314" s="10"/>
      <c r="E314" s="10"/>
      <c r="F314" s="10"/>
      <c r="G314" s="10"/>
      <c r="H314" s="10"/>
      <c r="I314" s="10"/>
      <c r="J314" s="10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</row>
    <row r="315" spans="2:45" s="2" customFormat="1" ht="11.25" customHeight="1" x14ac:dyDescent="0.2">
      <c r="B315" s="10"/>
      <c r="C315" s="10"/>
      <c r="D315" s="10"/>
      <c r="E315" s="10"/>
      <c r="F315" s="10"/>
      <c r="G315" s="10"/>
      <c r="H315" s="10"/>
      <c r="I315" s="10"/>
      <c r="J315" s="10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</row>
    <row r="316" spans="2:45" s="2" customFormat="1" ht="11.25" customHeight="1" x14ac:dyDescent="0.2">
      <c r="B316" s="10"/>
      <c r="C316" s="10"/>
      <c r="D316" s="10"/>
      <c r="E316" s="10"/>
      <c r="F316" s="10"/>
      <c r="G316" s="10"/>
      <c r="H316" s="10"/>
      <c r="I316" s="10"/>
      <c r="J316" s="10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</row>
    <row r="317" spans="2:45" s="2" customFormat="1" ht="11.25" customHeight="1" x14ac:dyDescent="0.2">
      <c r="B317" s="10"/>
      <c r="C317" s="10"/>
      <c r="D317" s="10"/>
      <c r="E317" s="10"/>
      <c r="F317" s="10"/>
      <c r="G317" s="10"/>
      <c r="H317" s="10"/>
      <c r="I317" s="10"/>
      <c r="J317" s="10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</row>
    <row r="318" spans="2:45" s="2" customFormat="1" ht="11.25" customHeight="1" x14ac:dyDescent="0.2">
      <c r="B318" s="10"/>
      <c r="C318" s="10"/>
      <c r="D318" s="10"/>
      <c r="E318" s="10"/>
      <c r="F318" s="10"/>
      <c r="G318" s="10"/>
      <c r="H318" s="10"/>
      <c r="I318" s="10"/>
      <c r="J318" s="10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</row>
    <row r="319" spans="2:45" s="2" customFormat="1" ht="11.25" customHeight="1" x14ac:dyDescent="0.2">
      <c r="B319" s="10"/>
      <c r="C319" s="10"/>
      <c r="D319" s="10"/>
      <c r="E319" s="10"/>
      <c r="F319" s="10"/>
      <c r="G319" s="10"/>
      <c r="H319" s="10"/>
      <c r="I319" s="10"/>
      <c r="J319" s="10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</row>
    <row r="320" spans="2:45" s="2" customFormat="1" ht="11.25" customHeight="1" x14ac:dyDescent="0.2">
      <c r="B320" s="10"/>
      <c r="C320" s="10"/>
      <c r="D320" s="10"/>
      <c r="E320" s="10"/>
      <c r="F320" s="10"/>
      <c r="G320" s="10"/>
      <c r="H320" s="10"/>
      <c r="I320" s="10"/>
      <c r="J320" s="10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</row>
    <row r="321" spans="1:45" s="2" customFormat="1" ht="11.25" customHeight="1" x14ac:dyDescent="0.2">
      <c r="A321" s="1"/>
      <c r="B321" s="6"/>
      <c r="C321" s="6"/>
      <c r="D321" s="6"/>
      <c r="E321" s="6"/>
      <c r="F321" s="6"/>
      <c r="G321" s="6"/>
      <c r="H321" s="6"/>
      <c r="I321" s="6"/>
      <c r="J321" s="6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</row>
    <row r="322" spans="1:45" s="2" customFormat="1" ht="11.25" customHeight="1" x14ac:dyDescent="0.2">
      <c r="A322" s="1"/>
      <c r="B322" s="6"/>
      <c r="C322" s="6"/>
      <c r="D322" s="6"/>
      <c r="E322" s="6"/>
      <c r="F322" s="6"/>
      <c r="G322" s="6"/>
      <c r="H322" s="6"/>
      <c r="I322" s="6"/>
      <c r="J322" s="6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</row>
    <row r="323" spans="1:45" s="2" customFormat="1" ht="11.25" customHeight="1" x14ac:dyDescent="0.2">
      <c r="A323" s="1"/>
      <c r="B323" s="6"/>
      <c r="C323" s="6"/>
      <c r="D323" s="6"/>
      <c r="E323" s="6"/>
      <c r="F323" s="6"/>
      <c r="G323" s="6"/>
      <c r="H323" s="6"/>
      <c r="I323" s="6"/>
      <c r="J323" s="6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</row>
    <row r="324" spans="1:45" s="2" customFormat="1" ht="11.25" customHeight="1" x14ac:dyDescent="0.2">
      <c r="A324" s="1"/>
      <c r="B324" s="6"/>
      <c r="C324" s="6"/>
      <c r="D324" s="6"/>
      <c r="E324" s="6"/>
      <c r="F324" s="6"/>
      <c r="G324" s="6"/>
      <c r="H324" s="6"/>
      <c r="I324" s="6"/>
      <c r="J324" s="6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</row>
    <row r="325" spans="1:45" s="2" customFormat="1" ht="11.25" customHeight="1" x14ac:dyDescent="0.2">
      <c r="A325" s="1"/>
      <c r="B325" s="6"/>
      <c r="C325" s="6"/>
      <c r="D325" s="6"/>
      <c r="E325" s="6"/>
      <c r="F325" s="6"/>
      <c r="G325" s="6"/>
      <c r="H325" s="6"/>
      <c r="I325" s="6"/>
      <c r="J325" s="6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</row>
    <row r="326" spans="1:45" s="2" customFormat="1" ht="11.25" customHeight="1" x14ac:dyDescent="0.2">
      <c r="A326" s="1"/>
      <c r="B326" s="6"/>
      <c r="C326" s="6"/>
      <c r="D326" s="6"/>
      <c r="E326" s="6"/>
      <c r="F326" s="6"/>
      <c r="G326" s="6"/>
      <c r="H326" s="6"/>
      <c r="I326" s="6"/>
      <c r="J326" s="6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</row>
    <row r="327" spans="1:45" s="2" customFormat="1" ht="11.25" customHeight="1" x14ac:dyDescent="0.2">
      <c r="A327" s="1"/>
      <c r="B327" s="6"/>
      <c r="C327" s="6"/>
      <c r="D327" s="6"/>
      <c r="E327" s="6"/>
      <c r="F327" s="6"/>
      <c r="G327" s="6"/>
      <c r="H327" s="6"/>
      <c r="I327" s="6"/>
      <c r="J327" s="6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</row>
    <row r="328" spans="1:45" s="2" customFormat="1" ht="11.25" customHeight="1" x14ac:dyDescent="0.2">
      <c r="A328" s="1"/>
      <c r="B328" s="6"/>
      <c r="C328" s="6"/>
      <c r="D328" s="6"/>
      <c r="E328" s="6"/>
      <c r="F328" s="6"/>
      <c r="G328" s="6"/>
      <c r="H328" s="6"/>
      <c r="I328" s="6"/>
      <c r="J328" s="6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</row>
    <row r="329" spans="1:45" s="2" customFormat="1" ht="11.25" customHeight="1" x14ac:dyDescent="0.2">
      <c r="A329" s="1"/>
      <c r="B329" s="6"/>
      <c r="C329" s="6"/>
      <c r="D329" s="6"/>
      <c r="E329" s="6"/>
      <c r="F329" s="6"/>
      <c r="G329" s="6"/>
      <c r="H329" s="6"/>
      <c r="I329" s="6"/>
      <c r="J329" s="6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</row>
    <row r="330" spans="1:45" s="2" customFormat="1" ht="11.25" customHeight="1" x14ac:dyDescent="0.2">
      <c r="A330" s="1"/>
      <c r="B330" s="6"/>
      <c r="C330" s="6"/>
      <c r="D330" s="6"/>
      <c r="E330" s="6"/>
      <c r="F330" s="6"/>
      <c r="G330" s="6"/>
      <c r="H330" s="6"/>
      <c r="I330" s="6"/>
      <c r="J330" s="6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</row>
    <row r="331" spans="1:45" s="2" customFormat="1" ht="11.25" customHeight="1" x14ac:dyDescent="0.2">
      <c r="A331" s="1"/>
      <c r="B331" s="6"/>
      <c r="C331" s="6"/>
      <c r="D331" s="6"/>
      <c r="E331" s="6"/>
      <c r="F331" s="6"/>
      <c r="G331" s="6"/>
      <c r="H331" s="6"/>
      <c r="I331" s="6"/>
      <c r="J331" s="6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</row>
    <row r="332" spans="1:45" s="2" customFormat="1" ht="11.25" customHeight="1" x14ac:dyDescent="0.2">
      <c r="A332" s="1"/>
      <c r="B332" s="6"/>
      <c r="C332" s="6"/>
      <c r="D332" s="6"/>
      <c r="E332" s="6"/>
      <c r="F332" s="6"/>
      <c r="G332" s="6"/>
      <c r="H332" s="6"/>
      <c r="I332" s="6"/>
      <c r="J332" s="6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</row>
    <row r="333" spans="1:45" s="2" customFormat="1" ht="11.25" customHeight="1" x14ac:dyDescent="0.2">
      <c r="A333" s="1"/>
      <c r="B333" s="6"/>
      <c r="C333" s="6"/>
      <c r="D333" s="6"/>
      <c r="E333" s="6"/>
      <c r="F333" s="6"/>
      <c r="G333" s="6"/>
      <c r="H333" s="6"/>
      <c r="I333" s="6"/>
      <c r="J333" s="6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</row>
    <row r="334" spans="1:45" s="2" customFormat="1" ht="11.25" customHeight="1" x14ac:dyDescent="0.2">
      <c r="A334" s="1"/>
      <c r="B334" s="6"/>
      <c r="C334" s="6"/>
      <c r="D334" s="6"/>
      <c r="E334" s="6"/>
      <c r="F334" s="6"/>
      <c r="G334" s="6"/>
      <c r="H334" s="6"/>
      <c r="I334" s="6"/>
      <c r="J334" s="6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</row>
    <row r="335" spans="1:45" s="2" customFormat="1" ht="11.25" customHeight="1" x14ac:dyDescent="0.2">
      <c r="A335" s="1"/>
      <c r="B335" s="6"/>
      <c r="C335" s="6"/>
      <c r="D335" s="6"/>
      <c r="E335" s="6"/>
      <c r="F335" s="6"/>
      <c r="G335" s="6"/>
      <c r="H335" s="6"/>
      <c r="I335" s="6"/>
      <c r="J335" s="6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</row>
    <row r="336" spans="1:45" s="2" customFormat="1" ht="11.25" customHeight="1" x14ac:dyDescent="0.2">
      <c r="A336" s="1"/>
      <c r="B336" s="6"/>
      <c r="C336" s="6"/>
      <c r="D336" s="6"/>
      <c r="E336" s="6"/>
      <c r="F336" s="6"/>
      <c r="G336" s="6"/>
      <c r="H336" s="6"/>
      <c r="I336" s="6"/>
      <c r="J336" s="6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</row>
    <row r="337" spans="1:45" s="2" customFormat="1" ht="11.25" customHeight="1" x14ac:dyDescent="0.2">
      <c r="A337" s="1"/>
      <c r="B337" s="6"/>
      <c r="C337" s="6"/>
      <c r="D337" s="6"/>
      <c r="E337" s="6"/>
      <c r="F337" s="6"/>
      <c r="G337" s="6"/>
      <c r="H337" s="6"/>
      <c r="I337" s="6"/>
      <c r="J337" s="6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</row>
    <row r="338" spans="1:45" s="2" customFormat="1" ht="11.25" customHeight="1" x14ac:dyDescent="0.2">
      <c r="A338" s="1"/>
      <c r="B338" s="6"/>
      <c r="C338" s="6"/>
      <c r="D338" s="6"/>
      <c r="E338" s="6"/>
      <c r="F338" s="6"/>
      <c r="G338" s="6"/>
      <c r="H338" s="6"/>
      <c r="I338" s="6"/>
      <c r="J338" s="6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</row>
    <row r="339" spans="1:45" s="2" customFormat="1" ht="11.25" customHeight="1" x14ac:dyDescent="0.2">
      <c r="A339" s="1"/>
      <c r="B339" s="6"/>
      <c r="C339" s="6"/>
      <c r="D339" s="6"/>
      <c r="E339" s="6"/>
      <c r="F339" s="6"/>
      <c r="G339" s="6"/>
      <c r="H339" s="6"/>
      <c r="I339" s="6"/>
      <c r="J339" s="6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</row>
    <row r="340" spans="1:45" s="2" customFormat="1" ht="11.25" customHeight="1" x14ac:dyDescent="0.2">
      <c r="A340" s="1"/>
      <c r="B340" s="6"/>
      <c r="C340" s="6"/>
      <c r="D340" s="6"/>
      <c r="E340" s="6"/>
      <c r="F340" s="6"/>
      <c r="G340" s="6"/>
      <c r="H340" s="6"/>
      <c r="I340" s="6"/>
      <c r="J340" s="6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</row>
    <row r="341" spans="1:45" s="2" customFormat="1" ht="11.25" customHeight="1" x14ac:dyDescent="0.2">
      <c r="A341" s="1"/>
      <c r="B341" s="6"/>
      <c r="C341" s="6"/>
      <c r="D341" s="6"/>
      <c r="E341" s="6"/>
      <c r="F341" s="6"/>
      <c r="G341" s="6"/>
      <c r="H341" s="6"/>
      <c r="I341" s="6"/>
      <c r="J341" s="6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</row>
    <row r="342" spans="1:45" s="2" customFormat="1" ht="11.25" customHeight="1" x14ac:dyDescent="0.2">
      <c r="A342" s="1"/>
      <c r="B342" s="6"/>
      <c r="C342" s="6"/>
      <c r="D342" s="6"/>
      <c r="E342" s="6"/>
      <c r="F342" s="6"/>
      <c r="G342" s="6"/>
      <c r="H342" s="6"/>
      <c r="I342" s="6"/>
      <c r="J342" s="6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</row>
    <row r="343" spans="1:45" s="2" customFormat="1" ht="11.25" customHeight="1" x14ac:dyDescent="0.2">
      <c r="A343" s="1"/>
      <c r="B343" s="6"/>
      <c r="C343" s="6"/>
      <c r="D343" s="6"/>
      <c r="E343" s="6"/>
      <c r="F343" s="6"/>
      <c r="G343" s="6"/>
      <c r="H343" s="6"/>
      <c r="I343" s="6"/>
      <c r="J343" s="6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</row>
    <row r="344" spans="1:45" s="2" customFormat="1" ht="11.25" customHeight="1" x14ac:dyDescent="0.2">
      <c r="A344" s="1"/>
      <c r="B344" s="6"/>
      <c r="C344" s="6"/>
      <c r="D344" s="6"/>
      <c r="E344" s="6"/>
      <c r="F344" s="6"/>
      <c r="G344" s="6"/>
      <c r="H344" s="6"/>
      <c r="I344" s="6"/>
      <c r="J344" s="6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</row>
    <row r="345" spans="1:45" s="2" customFormat="1" ht="11.25" customHeight="1" x14ac:dyDescent="0.2">
      <c r="A345" s="1"/>
      <c r="B345" s="6"/>
      <c r="C345" s="6"/>
      <c r="D345" s="6"/>
      <c r="E345" s="6"/>
      <c r="F345" s="6"/>
      <c r="G345" s="6"/>
      <c r="H345" s="6"/>
      <c r="I345" s="6"/>
      <c r="J345" s="6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</row>
    <row r="346" spans="1:45" s="2" customFormat="1" ht="11.25" customHeight="1" x14ac:dyDescent="0.2">
      <c r="A346" s="1"/>
      <c r="B346" s="6"/>
      <c r="C346" s="6"/>
      <c r="D346" s="6"/>
      <c r="E346" s="6"/>
      <c r="F346" s="6"/>
      <c r="G346" s="6"/>
      <c r="H346" s="6"/>
      <c r="I346" s="6"/>
      <c r="J346" s="6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</row>
    <row r="347" spans="1:45" s="2" customFormat="1" ht="11.25" customHeight="1" x14ac:dyDescent="0.2">
      <c r="A347" s="1"/>
      <c r="B347" s="6"/>
      <c r="C347" s="6"/>
      <c r="D347" s="6"/>
      <c r="E347" s="6"/>
      <c r="F347" s="6"/>
      <c r="G347" s="6"/>
      <c r="H347" s="6"/>
      <c r="I347" s="6"/>
      <c r="J347" s="6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</row>
    <row r="348" spans="1:45" s="2" customFormat="1" ht="11.25" customHeight="1" x14ac:dyDescent="0.2">
      <c r="A348" s="1"/>
      <c r="B348" s="6"/>
      <c r="C348" s="6"/>
      <c r="D348" s="6"/>
      <c r="E348" s="6"/>
      <c r="F348" s="6"/>
      <c r="G348" s="6"/>
      <c r="H348" s="6"/>
      <c r="I348" s="6"/>
      <c r="J348" s="6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</row>
    <row r="349" spans="1:45" s="2" customFormat="1" ht="11.25" customHeight="1" x14ac:dyDescent="0.2">
      <c r="A349" s="1"/>
      <c r="B349" s="6"/>
      <c r="C349" s="6"/>
      <c r="D349" s="6"/>
      <c r="E349" s="6"/>
      <c r="F349" s="6"/>
      <c r="G349" s="6"/>
      <c r="H349" s="6"/>
      <c r="I349" s="6"/>
      <c r="J349" s="6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</row>
    <row r="350" spans="1:45" s="2" customFormat="1" ht="11.25" customHeight="1" x14ac:dyDescent="0.2">
      <c r="A350" s="1"/>
      <c r="B350" s="6"/>
      <c r="C350" s="6"/>
      <c r="D350" s="6"/>
      <c r="E350" s="6"/>
      <c r="F350" s="6"/>
      <c r="G350" s="6"/>
      <c r="H350" s="6"/>
      <c r="I350" s="6"/>
      <c r="J350" s="6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</row>
    <row r="351" spans="1:45" s="2" customFormat="1" ht="11.25" customHeight="1" x14ac:dyDescent="0.2">
      <c r="A351" s="1"/>
      <c r="B351" s="6"/>
      <c r="C351" s="6"/>
      <c r="D351" s="6"/>
      <c r="E351" s="6"/>
      <c r="F351" s="6"/>
      <c r="G351" s="6"/>
      <c r="H351" s="6"/>
      <c r="I351" s="6"/>
      <c r="J351" s="6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</row>
    <row r="352" spans="1:45" s="2" customFormat="1" ht="11.25" customHeight="1" x14ac:dyDescent="0.2">
      <c r="A352" s="1"/>
      <c r="B352" s="6"/>
      <c r="C352" s="6"/>
      <c r="D352" s="6"/>
      <c r="E352" s="6"/>
      <c r="F352" s="6"/>
      <c r="G352" s="6"/>
      <c r="H352" s="6"/>
      <c r="I352" s="6"/>
      <c r="J352" s="6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</row>
    <row r="353" spans="1:45" s="2" customFormat="1" ht="11.25" customHeight="1" x14ac:dyDescent="0.2">
      <c r="A353" s="1"/>
      <c r="B353" s="6"/>
      <c r="C353" s="6"/>
      <c r="D353" s="6"/>
      <c r="E353" s="6"/>
      <c r="F353" s="6"/>
      <c r="G353" s="6"/>
      <c r="H353" s="6"/>
      <c r="I353" s="6"/>
      <c r="J353" s="6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</row>
    <row r="354" spans="1:45" s="2" customFormat="1" ht="11.25" customHeight="1" x14ac:dyDescent="0.2">
      <c r="A354" s="1"/>
      <c r="B354" s="6"/>
      <c r="C354" s="6"/>
      <c r="D354" s="6"/>
      <c r="E354" s="6"/>
      <c r="F354" s="6"/>
      <c r="G354" s="6"/>
      <c r="H354" s="6"/>
      <c r="I354" s="6"/>
      <c r="J354" s="6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</row>
    <row r="355" spans="1:45" s="2" customFormat="1" ht="11.25" customHeight="1" x14ac:dyDescent="0.2">
      <c r="A355" s="1"/>
      <c r="B355" s="6"/>
      <c r="C355" s="6"/>
      <c r="D355" s="6"/>
      <c r="E355" s="6"/>
      <c r="F355" s="6"/>
      <c r="G355" s="6"/>
      <c r="H355" s="6"/>
      <c r="I355" s="6"/>
      <c r="J355" s="6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</row>
    <row r="356" spans="1:45" s="2" customFormat="1" ht="11.25" customHeight="1" x14ac:dyDescent="0.2">
      <c r="A356" s="1"/>
      <c r="B356" s="6"/>
      <c r="C356" s="6"/>
      <c r="D356" s="6"/>
      <c r="E356" s="6"/>
      <c r="F356" s="6"/>
      <c r="G356" s="6"/>
      <c r="H356" s="6"/>
      <c r="I356" s="6"/>
      <c r="J356" s="6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</row>
    <row r="357" spans="1:45" s="2" customFormat="1" ht="11.25" customHeight="1" x14ac:dyDescent="0.2">
      <c r="A357" s="1"/>
      <c r="B357" s="6"/>
      <c r="C357" s="6"/>
      <c r="D357" s="6"/>
      <c r="E357" s="6"/>
      <c r="F357" s="6"/>
      <c r="G357" s="6"/>
      <c r="H357" s="6"/>
      <c r="I357" s="6"/>
      <c r="J357" s="6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</row>
    <row r="358" spans="1:45" s="2" customFormat="1" ht="11.25" customHeight="1" x14ac:dyDescent="0.2">
      <c r="A358" s="1"/>
      <c r="B358" s="6"/>
      <c r="C358" s="6"/>
      <c r="D358" s="6"/>
      <c r="E358" s="6"/>
      <c r="F358" s="6"/>
      <c r="G358" s="6"/>
      <c r="H358" s="6"/>
      <c r="I358" s="6"/>
      <c r="J358" s="6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</row>
    <row r="359" spans="1:45" s="2" customFormat="1" ht="11.25" customHeight="1" x14ac:dyDescent="0.2">
      <c r="A359" s="1"/>
      <c r="B359" s="6"/>
      <c r="C359" s="6"/>
      <c r="D359" s="6"/>
      <c r="E359" s="6"/>
      <c r="F359" s="6"/>
      <c r="G359" s="6"/>
      <c r="H359" s="6"/>
      <c r="I359" s="6"/>
      <c r="J359" s="6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</row>
    <row r="360" spans="1:45" s="2" customFormat="1" ht="11.25" customHeight="1" x14ac:dyDescent="0.2">
      <c r="A360" s="1"/>
      <c r="B360" s="6"/>
      <c r="C360" s="6"/>
      <c r="D360" s="6"/>
      <c r="E360" s="6"/>
      <c r="F360" s="6"/>
      <c r="G360" s="6"/>
      <c r="H360" s="6"/>
      <c r="I360" s="6"/>
      <c r="J360" s="6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</row>
    <row r="361" spans="1:45" s="2" customFormat="1" ht="11.25" customHeight="1" x14ac:dyDescent="0.2">
      <c r="A361" s="1"/>
      <c r="B361" s="6"/>
      <c r="C361" s="6"/>
      <c r="D361" s="6"/>
      <c r="E361" s="6"/>
      <c r="F361" s="6"/>
      <c r="G361" s="6"/>
      <c r="H361" s="6"/>
      <c r="I361" s="6"/>
      <c r="J361" s="6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</row>
    <row r="362" spans="1:45" s="2" customFormat="1" ht="11.25" customHeight="1" x14ac:dyDescent="0.2">
      <c r="A362" s="1"/>
      <c r="B362" s="6"/>
      <c r="C362" s="6"/>
      <c r="D362" s="6"/>
      <c r="E362" s="6"/>
      <c r="F362" s="6"/>
      <c r="G362" s="6"/>
      <c r="H362" s="6"/>
      <c r="I362" s="6"/>
      <c r="J362" s="6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</row>
    <row r="363" spans="1:45" s="2" customFormat="1" ht="11.25" customHeight="1" x14ac:dyDescent="0.2">
      <c r="A363" s="1"/>
      <c r="B363" s="6"/>
      <c r="C363" s="6"/>
      <c r="D363" s="6"/>
      <c r="E363" s="6"/>
      <c r="F363" s="6"/>
      <c r="G363" s="6"/>
      <c r="H363" s="6"/>
      <c r="I363" s="6"/>
      <c r="J363" s="6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</row>
    <row r="364" spans="1:45" s="2" customFormat="1" ht="11.25" customHeight="1" x14ac:dyDescent="0.2">
      <c r="A364" s="1"/>
      <c r="B364" s="6"/>
      <c r="C364" s="6"/>
      <c r="D364" s="6"/>
      <c r="E364" s="6"/>
      <c r="F364" s="6"/>
      <c r="G364" s="6"/>
      <c r="H364" s="6"/>
      <c r="I364" s="6"/>
      <c r="J364" s="6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</row>
    <row r="365" spans="1:45" s="2" customFormat="1" ht="11.25" customHeight="1" x14ac:dyDescent="0.2">
      <c r="A365" s="1"/>
      <c r="B365" s="6"/>
      <c r="C365" s="6"/>
      <c r="D365" s="6"/>
      <c r="E365" s="6"/>
      <c r="F365" s="6"/>
      <c r="G365" s="6"/>
      <c r="H365" s="6"/>
      <c r="I365" s="6"/>
      <c r="J365" s="6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</row>
    <row r="366" spans="1:45" s="2" customFormat="1" ht="11.25" customHeight="1" x14ac:dyDescent="0.2">
      <c r="A366" s="1"/>
      <c r="B366" s="6"/>
      <c r="C366" s="6"/>
      <c r="D366" s="6"/>
      <c r="E366" s="6"/>
      <c r="F366" s="6"/>
      <c r="G366" s="6"/>
      <c r="H366" s="6"/>
      <c r="I366" s="6"/>
      <c r="J366" s="6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</row>
    <row r="367" spans="1:45" s="2" customFormat="1" ht="11.25" customHeight="1" x14ac:dyDescent="0.2">
      <c r="A367" s="1"/>
      <c r="B367" s="6"/>
      <c r="C367" s="6"/>
      <c r="D367" s="6"/>
      <c r="E367" s="6"/>
      <c r="F367" s="6"/>
      <c r="G367" s="6"/>
      <c r="H367" s="6"/>
      <c r="I367" s="6"/>
      <c r="J367" s="6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</row>
    <row r="368" spans="1:45" s="2" customFormat="1" ht="11.25" customHeight="1" x14ac:dyDescent="0.2">
      <c r="A368" s="1"/>
      <c r="B368" s="6"/>
      <c r="C368" s="6"/>
      <c r="D368" s="6"/>
      <c r="E368" s="6"/>
      <c r="F368" s="6"/>
      <c r="G368" s="6"/>
      <c r="H368" s="6"/>
      <c r="I368" s="6"/>
      <c r="J368" s="6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</row>
    <row r="369" spans="1:45" s="2" customFormat="1" ht="11.25" customHeight="1" x14ac:dyDescent="0.2">
      <c r="A369" s="1"/>
      <c r="B369" s="6"/>
      <c r="C369" s="6"/>
      <c r="D369" s="6"/>
      <c r="E369" s="6"/>
      <c r="F369" s="6"/>
      <c r="G369" s="6"/>
      <c r="H369" s="6"/>
      <c r="I369" s="6"/>
      <c r="J369" s="6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</row>
    <row r="370" spans="1:45" s="2" customFormat="1" ht="11.25" customHeight="1" x14ac:dyDescent="0.2">
      <c r="A370" s="1"/>
      <c r="B370" s="6"/>
      <c r="C370" s="6"/>
      <c r="D370" s="6"/>
      <c r="E370" s="6"/>
      <c r="F370" s="6"/>
      <c r="G370" s="6"/>
      <c r="H370" s="6"/>
      <c r="I370" s="6"/>
      <c r="J370" s="6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</row>
    <row r="371" spans="1:45" s="2" customFormat="1" ht="11.25" customHeight="1" x14ac:dyDescent="0.2">
      <c r="A371" s="1"/>
      <c r="B371" s="6"/>
      <c r="C371" s="6"/>
      <c r="D371" s="6"/>
      <c r="E371" s="6"/>
      <c r="F371" s="6"/>
      <c r="G371" s="6"/>
      <c r="H371" s="6"/>
      <c r="I371" s="6"/>
      <c r="J371" s="6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</row>
    <row r="372" spans="1:45" s="2" customFormat="1" ht="11.25" customHeight="1" x14ac:dyDescent="0.2">
      <c r="A372" s="1"/>
      <c r="B372" s="6"/>
      <c r="C372" s="6"/>
      <c r="D372" s="6"/>
      <c r="E372" s="6"/>
      <c r="F372" s="6"/>
      <c r="G372" s="6"/>
      <c r="H372" s="6"/>
      <c r="I372" s="6"/>
      <c r="J372" s="6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</row>
    <row r="373" spans="1:45" s="2" customFormat="1" ht="11.25" customHeight="1" x14ac:dyDescent="0.2">
      <c r="A373" s="1"/>
      <c r="B373" s="6"/>
      <c r="C373" s="6"/>
      <c r="D373" s="6"/>
      <c r="E373" s="6"/>
      <c r="F373" s="6"/>
      <c r="G373" s="6"/>
      <c r="H373" s="6"/>
      <c r="I373" s="6"/>
      <c r="J373" s="6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</row>
    <row r="374" spans="1:45" s="2" customFormat="1" ht="11.25" customHeight="1" x14ac:dyDescent="0.2">
      <c r="A374" s="1"/>
      <c r="B374" s="6"/>
      <c r="C374" s="6"/>
      <c r="D374" s="6"/>
      <c r="E374" s="6"/>
      <c r="F374" s="6"/>
      <c r="G374" s="6"/>
      <c r="H374" s="6"/>
      <c r="I374" s="6"/>
      <c r="J374" s="6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</row>
    <row r="375" spans="1:45" s="2" customFormat="1" ht="11.25" customHeight="1" x14ac:dyDescent="0.2">
      <c r="A375" s="1"/>
      <c r="B375" s="6"/>
      <c r="C375" s="6"/>
      <c r="D375" s="6"/>
      <c r="E375" s="6"/>
      <c r="F375" s="6"/>
      <c r="G375" s="6"/>
      <c r="H375" s="6"/>
      <c r="I375" s="6"/>
      <c r="J375" s="6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</row>
    <row r="376" spans="1:45" s="2" customFormat="1" ht="11.25" customHeight="1" x14ac:dyDescent="0.2">
      <c r="A376" s="1"/>
      <c r="B376" s="6"/>
      <c r="C376" s="6"/>
      <c r="D376" s="6"/>
      <c r="E376" s="6"/>
      <c r="F376" s="6"/>
      <c r="G376" s="6"/>
      <c r="H376" s="6"/>
      <c r="I376" s="6"/>
      <c r="J376" s="6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</row>
    <row r="377" spans="1:45" s="2" customFormat="1" ht="11.25" customHeight="1" x14ac:dyDescent="0.2">
      <c r="A377" s="1"/>
      <c r="B377" s="6"/>
      <c r="C377" s="6"/>
      <c r="D377" s="6"/>
      <c r="E377" s="6"/>
      <c r="F377" s="6"/>
      <c r="G377" s="6"/>
      <c r="H377" s="6"/>
      <c r="I377" s="6"/>
      <c r="J377" s="6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</row>
    <row r="378" spans="1:45" s="2" customFormat="1" ht="11.25" customHeight="1" x14ac:dyDescent="0.2">
      <c r="A378" s="1"/>
      <c r="B378" s="6"/>
      <c r="C378" s="6"/>
      <c r="D378" s="6"/>
      <c r="E378" s="6"/>
      <c r="F378" s="6"/>
      <c r="G378" s="6"/>
      <c r="H378" s="6"/>
      <c r="I378" s="6"/>
      <c r="J378" s="6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</row>
    <row r="379" spans="1:45" s="2" customFormat="1" ht="11.25" customHeight="1" x14ac:dyDescent="0.2">
      <c r="A379" s="1"/>
      <c r="B379" s="6"/>
      <c r="C379" s="6"/>
      <c r="D379" s="6"/>
      <c r="E379" s="6"/>
      <c r="F379" s="6"/>
      <c r="G379" s="6"/>
      <c r="H379" s="6"/>
      <c r="I379" s="6"/>
      <c r="J379" s="6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</row>
    <row r="380" spans="1:45" s="2" customFormat="1" ht="11.25" customHeight="1" x14ac:dyDescent="0.2">
      <c r="A380" s="1"/>
      <c r="B380" s="6"/>
      <c r="C380" s="6"/>
      <c r="D380" s="6"/>
      <c r="E380" s="6"/>
      <c r="F380" s="6"/>
      <c r="G380" s="6"/>
      <c r="H380" s="6"/>
      <c r="I380" s="6"/>
      <c r="J380" s="6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</row>
    <row r="381" spans="1:45" s="2" customFormat="1" ht="11.25" customHeight="1" x14ac:dyDescent="0.2">
      <c r="A381" s="1"/>
      <c r="B381" s="6"/>
      <c r="C381" s="6"/>
      <c r="D381" s="6"/>
      <c r="E381" s="6"/>
      <c r="F381" s="6"/>
      <c r="G381" s="6"/>
      <c r="H381" s="6"/>
      <c r="I381" s="6"/>
      <c r="J381" s="6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</row>
    <row r="382" spans="1:45" s="2" customFormat="1" ht="11.25" customHeight="1" x14ac:dyDescent="0.2">
      <c r="A382" s="1"/>
      <c r="B382" s="6"/>
      <c r="C382" s="6"/>
      <c r="D382" s="6"/>
      <c r="E382" s="6"/>
      <c r="F382" s="6"/>
      <c r="G382" s="6"/>
      <c r="H382" s="6"/>
      <c r="I382" s="6"/>
      <c r="J382" s="6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</row>
    <row r="383" spans="1:45" s="2" customFormat="1" ht="11.25" customHeight="1" x14ac:dyDescent="0.2">
      <c r="A383" s="1"/>
      <c r="B383" s="6"/>
      <c r="C383" s="6"/>
      <c r="D383" s="6"/>
      <c r="E383" s="6"/>
      <c r="F383" s="6"/>
      <c r="G383" s="6"/>
      <c r="H383" s="6"/>
      <c r="I383" s="6"/>
      <c r="J383" s="6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</row>
    <row r="384" spans="1:45" s="2" customFormat="1" ht="11.25" customHeight="1" x14ac:dyDescent="0.2">
      <c r="A384" s="1"/>
      <c r="B384" s="6"/>
      <c r="C384" s="6"/>
      <c r="D384" s="6"/>
      <c r="E384" s="6"/>
      <c r="F384" s="6"/>
      <c r="G384" s="6"/>
      <c r="H384" s="6"/>
      <c r="I384" s="6"/>
      <c r="J384" s="6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</row>
    <row r="385" spans="1:45" s="2" customFormat="1" ht="11.25" customHeight="1" x14ac:dyDescent="0.2">
      <c r="A385" s="1"/>
      <c r="B385" s="6"/>
      <c r="C385" s="6"/>
      <c r="D385" s="6"/>
      <c r="E385" s="6"/>
      <c r="F385" s="6"/>
      <c r="G385" s="6"/>
      <c r="H385" s="6"/>
      <c r="I385" s="6"/>
      <c r="J385" s="6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</row>
    <row r="386" spans="1:45" s="2" customFormat="1" ht="11.25" customHeight="1" x14ac:dyDescent="0.2">
      <c r="A386" s="1"/>
      <c r="B386" s="6"/>
      <c r="C386" s="6"/>
      <c r="D386" s="6"/>
      <c r="E386" s="6"/>
      <c r="F386" s="6"/>
      <c r="G386" s="6"/>
      <c r="H386" s="6"/>
      <c r="I386" s="6"/>
      <c r="J386" s="6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</row>
    <row r="387" spans="1:45" s="2" customFormat="1" ht="11.25" customHeight="1" x14ac:dyDescent="0.2">
      <c r="A387" s="1"/>
      <c r="B387" s="6"/>
      <c r="C387" s="6"/>
      <c r="D387" s="6"/>
      <c r="E387" s="6"/>
      <c r="F387" s="6"/>
      <c r="G387" s="6"/>
      <c r="H387" s="6"/>
      <c r="I387" s="6"/>
      <c r="J387" s="6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</row>
    <row r="388" spans="1:45" s="2" customFormat="1" ht="11.25" customHeight="1" x14ac:dyDescent="0.2">
      <c r="A388" s="1"/>
      <c r="B388" s="6"/>
      <c r="C388" s="6"/>
      <c r="D388" s="6"/>
      <c r="E388" s="6"/>
      <c r="F388" s="6"/>
      <c r="G388" s="6"/>
      <c r="H388" s="6"/>
      <c r="I388" s="6"/>
      <c r="J388" s="6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</row>
    <row r="389" spans="1:45" s="2" customFormat="1" ht="11.25" customHeight="1" x14ac:dyDescent="0.2">
      <c r="A389" s="1"/>
      <c r="B389" s="6"/>
      <c r="C389" s="6"/>
      <c r="D389" s="6"/>
      <c r="E389" s="6"/>
      <c r="F389" s="6"/>
      <c r="G389" s="6"/>
      <c r="H389" s="6"/>
      <c r="I389" s="6"/>
      <c r="J389" s="6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</row>
    <row r="390" spans="1:45" s="2" customFormat="1" ht="11.25" customHeight="1" x14ac:dyDescent="0.2">
      <c r="A390" s="1"/>
      <c r="B390" s="6"/>
      <c r="C390" s="6"/>
      <c r="D390" s="6"/>
      <c r="E390" s="6"/>
      <c r="F390" s="6"/>
      <c r="G390" s="6"/>
      <c r="H390" s="6"/>
      <c r="I390" s="6"/>
      <c r="J390" s="6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</row>
    <row r="391" spans="1:45" s="2" customFormat="1" ht="11.25" customHeight="1" x14ac:dyDescent="0.2">
      <c r="A391" s="1"/>
      <c r="B391" s="6"/>
      <c r="C391" s="6"/>
      <c r="D391" s="6"/>
      <c r="E391" s="6"/>
      <c r="F391" s="6"/>
      <c r="G391" s="6"/>
      <c r="H391" s="6"/>
      <c r="I391" s="6"/>
      <c r="J391" s="6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</row>
    <row r="392" spans="1:45" s="2" customFormat="1" ht="11.25" customHeight="1" x14ac:dyDescent="0.2">
      <c r="A392" s="1"/>
      <c r="B392" s="6"/>
      <c r="C392" s="6"/>
      <c r="D392" s="6"/>
      <c r="E392" s="6"/>
      <c r="F392" s="6"/>
      <c r="G392" s="6"/>
      <c r="H392" s="6"/>
      <c r="I392" s="6"/>
      <c r="J392" s="6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</row>
    <row r="393" spans="1:45" s="2" customFormat="1" ht="11.25" customHeight="1" x14ac:dyDescent="0.2">
      <c r="A393" s="1"/>
      <c r="B393" s="6"/>
      <c r="C393" s="6"/>
      <c r="D393" s="6"/>
      <c r="E393" s="6"/>
      <c r="F393" s="6"/>
      <c r="G393" s="6"/>
      <c r="H393" s="6"/>
      <c r="I393" s="6"/>
      <c r="J393" s="6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</row>
    <row r="394" spans="1:45" s="2" customFormat="1" ht="11.25" customHeight="1" x14ac:dyDescent="0.2">
      <c r="A394" s="1"/>
      <c r="B394" s="6"/>
      <c r="C394" s="6"/>
      <c r="D394" s="6"/>
      <c r="E394" s="6"/>
      <c r="F394" s="6"/>
      <c r="G394" s="6"/>
      <c r="H394" s="6"/>
      <c r="I394" s="6"/>
      <c r="J394" s="6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</row>
    <row r="395" spans="1:45" s="2" customFormat="1" ht="11.25" customHeight="1" x14ac:dyDescent="0.2">
      <c r="A395" s="1"/>
      <c r="B395" s="6"/>
      <c r="C395" s="6"/>
      <c r="D395" s="6"/>
      <c r="E395" s="6"/>
      <c r="F395" s="6"/>
      <c r="G395" s="6"/>
      <c r="H395" s="6"/>
      <c r="I395" s="6"/>
      <c r="J395" s="6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</row>
    <row r="396" spans="1:45" s="2" customFormat="1" ht="11.25" customHeight="1" x14ac:dyDescent="0.2">
      <c r="A396" s="1"/>
      <c r="B396" s="6"/>
      <c r="C396" s="6"/>
      <c r="D396" s="6"/>
      <c r="E396" s="6"/>
      <c r="F396" s="6"/>
      <c r="G396" s="6"/>
      <c r="H396" s="6"/>
      <c r="I396" s="6"/>
      <c r="J396" s="6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</row>
    <row r="397" spans="1:45" s="2" customFormat="1" ht="11.25" customHeight="1" x14ac:dyDescent="0.2">
      <c r="A397" s="1"/>
      <c r="B397" s="6"/>
      <c r="C397" s="6"/>
      <c r="D397" s="6"/>
      <c r="E397" s="6"/>
      <c r="F397" s="6"/>
      <c r="G397" s="6"/>
      <c r="H397" s="6"/>
      <c r="I397" s="6"/>
      <c r="J397" s="6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</row>
    <row r="398" spans="1:45" s="2" customFormat="1" ht="11.25" customHeight="1" x14ac:dyDescent="0.2">
      <c r="A398" s="1"/>
      <c r="B398" s="6"/>
      <c r="C398" s="6"/>
      <c r="D398" s="6"/>
      <c r="E398" s="6"/>
      <c r="F398" s="6"/>
      <c r="G398" s="6"/>
      <c r="H398" s="6"/>
      <c r="I398" s="6"/>
      <c r="J398" s="6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</row>
    <row r="399" spans="1:45" s="2" customFormat="1" ht="11.25" customHeight="1" x14ac:dyDescent="0.2">
      <c r="A399" s="1"/>
      <c r="B399" s="6"/>
      <c r="C399" s="6"/>
      <c r="D399" s="6"/>
      <c r="E399" s="6"/>
      <c r="F399" s="6"/>
      <c r="G399" s="6"/>
      <c r="H399" s="6"/>
      <c r="I399" s="6"/>
      <c r="J399" s="6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</row>
    <row r="400" spans="1:45" s="2" customFormat="1" ht="11.25" customHeight="1" x14ac:dyDescent="0.2">
      <c r="A400" s="1"/>
      <c r="B400" s="6"/>
      <c r="C400" s="6"/>
      <c r="D400" s="6"/>
      <c r="E400" s="6"/>
      <c r="F400" s="6"/>
      <c r="G400" s="6"/>
      <c r="H400" s="6"/>
      <c r="I400" s="6"/>
      <c r="J400" s="6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</row>
    <row r="401" spans="1:45" s="2" customFormat="1" ht="11.25" customHeight="1" x14ac:dyDescent="0.2">
      <c r="A401" s="1"/>
      <c r="B401" s="6"/>
      <c r="C401" s="6"/>
      <c r="D401" s="6"/>
      <c r="E401" s="6"/>
      <c r="F401" s="6"/>
      <c r="G401" s="6"/>
      <c r="H401" s="6"/>
      <c r="I401" s="6"/>
      <c r="J401" s="6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</row>
    <row r="402" spans="1:45" s="2" customFormat="1" ht="11.25" customHeight="1" x14ac:dyDescent="0.2">
      <c r="A402" s="1"/>
      <c r="B402" s="6"/>
      <c r="C402" s="6"/>
      <c r="D402" s="6"/>
      <c r="E402" s="6"/>
      <c r="F402" s="6"/>
      <c r="G402" s="6"/>
      <c r="H402" s="6"/>
      <c r="I402" s="6"/>
      <c r="J402" s="6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</row>
    <row r="403" spans="1:45" s="2" customFormat="1" ht="11.25" customHeight="1" x14ac:dyDescent="0.2">
      <c r="A403" s="1"/>
      <c r="B403" s="6"/>
      <c r="C403" s="6"/>
      <c r="D403" s="6"/>
      <c r="E403" s="6"/>
      <c r="F403" s="6"/>
      <c r="G403" s="6"/>
      <c r="H403" s="6"/>
      <c r="I403" s="6"/>
      <c r="J403" s="6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</row>
    <row r="404" spans="1:45" s="2" customFormat="1" ht="11.25" customHeight="1" x14ac:dyDescent="0.2">
      <c r="A404" s="1"/>
      <c r="B404" s="6"/>
      <c r="C404" s="6"/>
      <c r="D404" s="6"/>
      <c r="E404" s="6"/>
      <c r="F404" s="6"/>
      <c r="G404" s="6"/>
      <c r="H404" s="6"/>
      <c r="I404" s="6"/>
      <c r="J404" s="6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</row>
    <row r="405" spans="1:45" s="2" customFormat="1" ht="11.25" customHeight="1" x14ac:dyDescent="0.2">
      <c r="A405" s="1"/>
      <c r="B405" s="6"/>
      <c r="C405" s="6"/>
      <c r="D405" s="6"/>
      <c r="E405" s="6"/>
      <c r="F405" s="6"/>
      <c r="G405" s="6"/>
      <c r="H405" s="6"/>
      <c r="I405" s="6"/>
      <c r="J405" s="6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</row>
    <row r="406" spans="1:45" s="2" customFormat="1" ht="11.25" customHeight="1" x14ac:dyDescent="0.2">
      <c r="A406" s="1"/>
      <c r="B406" s="6"/>
      <c r="C406" s="6"/>
      <c r="D406" s="6"/>
      <c r="E406" s="6"/>
      <c r="F406" s="6"/>
      <c r="G406" s="6"/>
      <c r="H406" s="6"/>
      <c r="I406" s="6"/>
      <c r="J406" s="6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</row>
    <row r="407" spans="1:45" s="2" customFormat="1" ht="11.25" customHeight="1" x14ac:dyDescent="0.2">
      <c r="A407" s="1"/>
      <c r="B407" s="6"/>
      <c r="C407" s="6"/>
      <c r="D407" s="6"/>
      <c r="E407" s="6"/>
      <c r="F407" s="6"/>
      <c r="G407" s="6"/>
      <c r="H407" s="6"/>
      <c r="I407" s="6"/>
      <c r="J407" s="6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</row>
    <row r="408" spans="1:45" s="2" customFormat="1" ht="11.25" customHeight="1" x14ac:dyDescent="0.2">
      <c r="A408" s="1"/>
      <c r="B408" s="6"/>
      <c r="C408" s="6"/>
      <c r="D408" s="6"/>
      <c r="E408" s="6"/>
      <c r="F408" s="6"/>
      <c r="G408" s="6"/>
      <c r="H408" s="6"/>
      <c r="I408" s="6"/>
      <c r="J408" s="6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</row>
    <row r="409" spans="1:45" s="2" customFormat="1" ht="11.25" customHeight="1" x14ac:dyDescent="0.2">
      <c r="A409" s="1"/>
      <c r="B409" s="6"/>
      <c r="C409" s="6"/>
      <c r="D409" s="6"/>
      <c r="E409" s="6"/>
      <c r="F409" s="6"/>
      <c r="G409" s="6"/>
      <c r="H409" s="6"/>
      <c r="I409" s="6"/>
      <c r="J409" s="6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</row>
    <row r="410" spans="1:45" s="2" customFormat="1" ht="11.25" customHeight="1" x14ac:dyDescent="0.2">
      <c r="A410" s="1"/>
      <c r="B410" s="6"/>
      <c r="C410" s="6"/>
      <c r="D410" s="6"/>
      <c r="E410" s="6"/>
      <c r="F410" s="6"/>
      <c r="G410" s="6"/>
      <c r="H410" s="6"/>
      <c r="I410" s="6"/>
      <c r="J410" s="6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</row>
    <row r="411" spans="1:45" s="2" customFormat="1" ht="11.25" customHeight="1" x14ac:dyDescent="0.2">
      <c r="A411" s="1"/>
      <c r="B411" s="6"/>
      <c r="C411" s="6"/>
      <c r="D411" s="6"/>
      <c r="E411" s="6"/>
      <c r="F411" s="6"/>
      <c r="G411" s="6"/>
      <c r="H411" s="6"/>
      <c r="I411" s="6"/>
      <c r="J411" s="6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</row>
    <row r="412" spans="1:45" s="2" customFormat="1" ht="11.25" customHeight="1" x14ac:dyDescent="0.2">
      <c r="A412" s="1"/>
      <c r="B412" s="6"/>
      <c r="C412" s="6"/>
      <c r="D412" s="6"/>
      <c r="E412" s="6"/>
      <c r="F412" s="6"/>
      <c r="G412" s="6"/>
      <c r="H412" s="6"/>
      <c r="I412" s="6"/>
      <c r="J412" s="6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</row>
    <row r="413" spans="1:45" s="2" customFormat="1" ht="11.25" customHeight="1" x14ac:dyDescent="0.2">
      <c r="A413" s="1"/>
      <c r="B413" s="6"/>
      <c r="C413" s="6"/>
      <c r="D413" s="6"/>
      <c r="E413" s="6"/>
      <c r="F413" s="6"/>
      <c r="G413" s="6"/>
      <c r="H413" s="6"/>
      <c r="I413" s="6"/>
      <c r="J413" s="6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</row>
    <row r="414" spans="1:45" s="2" customFormat="1" ht="11.25" customHeight="1" x14ac:dyDescent="0.2">
      <c r="A414" s="1"/>
      <c r="B414" s="6"/>
      <c r="C414" s="6"/>
      <c r="D414" s="6"/>
      <c r="E414" s="6"/>
      <c r="F414" s="6"/>
      <c r="G414" s="6"/>
      <c r="H414" s="6"/>
      <c r="I414" s="6"/>
      <c r="J414" s="6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</row>
    <row r="415" spans="1:45" s="2" customFormat="1" ht="11.25" customHeight="1" x14ac:dyDescent="0.2">
      <c r="A415" s="1"/>
      <c r="B415" s="6"/>
      <c r="C415" s="6"/>
      <c r="D415" s="6"/>
      <c r="E415" s="6"/>
      <c r="F415" s="6"/>
      <c r="G415" s="6"/>
      <c r="H415" s="6"/>
      <c r="I415" s="6"/>
      <c r="J415" s="6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</row>
    <row r="416" spans="1:45" s="2" customFormat="1" ht="11.25" customHeight="1" x14ac:dyDescent="0.2">
      <c r="A416" s="1"/>
      <c r="B416" s="6"/>
      <c r="C416" s="6"/>
      <c r="D416" s="6"/>
      <c r="E416" s="6"/>
      <c r="F416" s="6"/>
      <c r="G416" s="6"/>
      <c r="H416" s="6"/>
      <c r="I416" s="6"/>
      <c r="J416" s="6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</row>
    <row r="417" spans="1:45" s="2" customFormat="1" ht="11.25" customHeight="1" x14ac:dyDescent="0.2">
      <c r="A417" s="1"/>
      <c r="B417" s="6"/>
      <c r="C417" s="6"/>
      <c r="D417" s="6"/>
      <c r="E417" s="6"/>
      <c r="F417" s="6"/>
      <c r="G417" s="6"/>
      <c r="H417" s="6"/>
      <c r="I417" s="6"/>
      <c r="J417" s="6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</row>
    <row r="418" spans="1:45" s="2" customFormat="1" ht="11.25" customHeight="1" x14ac:dyDescent="0.2">
      <c r="A418" s="1"/>
      <c r="B418" s="6"/>
      <c r="C418" s="6"/>
      <c r="D418" s="6"/>
      <c r="E418" s="6"/>
      <c r="F418" s="6"/>
      <c r="G418" s="6"/>
      <c r="H418" s="6"/>
      <c r="I418" s="6"/>
      <c r="J418" s="6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</row>
    <row r="419" spans="1:45" s="2" customFormat="1" ht="11.25" customHeight="1" x14ac:dyDescent="0.2">
      <c r="A419" s="1"/>
      <c r="B419" s="6"/>
      <c r="C419" s="6"/>
      <c r="D419" s="6"/>
      <c r="E419" s="6"/>
      <c r="F419" s="6"/>
      <c r="G419" s="6"/>
      <c r="H419" s="6"/>
      <c r="I419" s="6"/>
      <c r="J419" s="6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</row>
    <row r="420" spans="1:45" s="2" customFormat="1" ht="11.25" customHeight="1" x14ac:dyDescent="0.2">
      <c r="A420" s="1"/>
      <c r="B420" s="6"/>
      <c r="C420" s="6"/>
      <c r="D420" s="6"/>
      <c r="E420" s="6"/>
      <c r="F420" s="6"/>
      <c r="G420" s="6"/>
      <c r="H420" s="6"/>
      <c r="I420" s="6"/>
      <c r="J420" s="6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</row>
    <row r="421" spans="1:45" s="2" customFormat="1" ht="11.25" customHeight="1" x14ac:dyDescent="0.2">
      <c r="A421" s="1"/>
      <c r="B421" s="6"/>
      <c r="C421" s="6"/>
      <c r="D421" s="6"/>
      <c r="E421" s="6"/>
      <c r="F421" s="6"/>
      <c r="G421" s="6"/>
      <c r="H421" s="6"/>
      <c r="I421" s="6"/>
      <c r="J421" s="6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</row>
    <row r="422" spans="1:45" s="2" customFormat="1" ht="11.25" customHeight="1" x14ac:dyDescent="0.2">
      <c r="A422" s="1"/>
      <c r="B422" s="6"/>
      <c r="C422" s="6"/>
      <c r="D422" s="6"/>
      <c r="E422" s="6"/>
      <c r="F422" s="6"/>
      <c r="G422" s="6"/>
      <c r="H422" s="6"/>
      <c r="I422" s="6"/>
      <c r="J422" s="6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</row>
    <row r="423" spans="1:45" s="2" customFormat="1" ht="11.25" customHeight="1" x14ac:dyDescent="0.2">
      <c r="A423" s="1"/>
      <c r="B423" s="6"/>
      <c r="C423" s="6"/>
      <c r="D423" s="6"/>
      <c r="E423" s="6"/>
      <c r="F423" s="6"/>
      <c r="G423" s="6"/>
      <c r="H423" s="6"/>
      <c r="I423" s="6"/>
      <c r="J423" s="6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</row>
    <row r="424" spans="1:45" s="2" customFormat="1" ht="11.25" customHeight="1" x14ac:dyDescent="0.2">
      <c r="A424" s="1"/>
      <c r="B424" s="6"/>
      <c r="C424" s="6"/>
      <c r="D424" s="6"/>
      <c r="E424" s="6"/>
      <c r="F424" s="6"/>
      <c r="G424" s="6"/>
      <c r="H424" s="6"/>
      <c r="I424" s="6"/>
      <c r="J424" s="6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</row>
    <row r="425" spans="1:45" s="2" customFormat="1" ht="11.25" customHeight="1" x14ac:dyDescent="0.2">
      <c r="A425" s="1"/>
      <c r="B425" s="6"/>
      <c r="C425" s="6"/>
      <c r="D425" s="6"/>
      <c r="E425" s="6"/>
      <c r="F425" s="6"/>
      <c r="G425" s="6"/>
      <c r="H425" s="6"/>
      <c r="I425" s="6"/>
      <c r="J425" s="6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</row>
    <row r="426" spans="1:45" s="2" customFormat="1" ht="11.25" customHeight="1" x14ac:dyDescent="0.2">
      <c r="A426" s="1"/>
      <c r="B426" s="6"/>
      <c r="C426" s="6"/>
      <c r="D426" s="6"/>
      <c r="E426" s="6"/>
      <c r="F426" s="6"/>
      <c r="G426" s="6"/>
      <c r="H426" s="6"/>
      <c r="I426" s="6"/>
      <c r="J426" s="6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</row>
    <row r="427" spans="1:45" s="2" customFormat="1" ht="11.25" customHeight="1" x14ac:dyDescent="0.2">
      <c r="A427" s="1"/>
      <c r="B427" s="6"/>
      <c r="C427" s="6"/>
      <c r="D427" s="6"/>
      <c r="E427" s="6"/>
      <c r="F427" s="6"/>
      <c r="G427" s="6"/>
      <c r="H427" s="6"/>
      <c r="I427" s="6"/>
      <c r="J427" s="6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</row>
    <row r="428" spans="1:45" s="2" customFormat="1" ht="11.25" customHeight="1" x14ac:dyDescent="0.2">
      <c r="A428" s="1"/>
      <c r="B428" s="6"/>
      <c r="C428" s="6"/>
      <c r="D428" s="6"/>
      <c r="E428" s="6"/>
      <c r="F428" s="6"/>
      <c r="G428" s="6"/>
      <c r="H428" s="6"/>
      <c r="I428" s="6"/>
      <c r="J428" s="6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</row>
    <row r="429" spans="1:45" s="2" customFormat="1" ht="11.25" customHeight="1" x14ac:dyDescent="0.2">
      <c r="A429" s="1"/>
      <c r="B429" s="6"/>
      <c r="C429" s="6"/>
      <c r="D429" s="6"/>
      <c r="E429" s="6"/>
      <c r="F429" s="6"/>
      <c r="G429" s="6"/>
      <c r="H429" s="6"/>
      <c r="I429" s="6"/>
      <c r="J429" s="6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</row>
    <row r="430" spans="1:45" s="2" customFormat="1" ht="11.25" customHeight="1" x14ac:dyDescent="0.2">
      <c r="A430" s="1"/>
      <c r="B430" s="6"/>
      <c r="C430" s="6"/>
      <c r="D430" s="6"/>
      <c r="E430" s="6"/>
      <c r="F430" s="6"/>
      <c r="G430" s="6"/>
      <c r="H430" s="6"/>
      <c r="I430" s="6"/>
      <c r="J430" s="6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</row>
    <row r="431" spans="1:45" s="2" customFormat="1" ht="11.25" customHeight="1" x14ac:dyDescent="0.2">
      <c r="A431" s="1"/>
      <c r="B431" s="6"/>
      <c r="C431" s="6"/>
      <c r="D431" s="6"/>
      <c r="E431" s="6"/>
      <c r="F431" s="6"/>
      <c r="G431" s="6"/>
      <c r="H431" s="6"/>
      <c r="I431" s="6"/>
      <c r="J431" s="6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</row>
    <row r="432" spans="1:45" s="2" customFormat="1" ht="11.25" customHeight="1" x14ac:dyDescent="0.2">
      <c r="A432" s="1"/>
      <c r="B432" s="6"/>
      <c r="C432" s="6"/>
      <c r="D432" s="6"/>
      <c r="E432" s="6"/>
      <c r="F432" s="6"/>
      <c r="G432" s="6"/>
      <c r="H432" s="6"/>
      <c r="I432" s="6"/>
      <c r="J432" s="6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</row>
    <row r="433" spans="1:45" s="2" customFormat="1" ht="11.25" customHeight="1" x14ac:dyDescent="0.2">
      <c r="A433" s="1"/>
      <c r="B433" s="6"/>
      <c r="C433" s="6"/>
      <c r="D433" s="6"/>
      <c r="E433" s="6"/>
      <c r="F433" s="6"/>
      <c r="G433" s="6"/>
      <c r="H433" s="6"/>
      <c r="I433" s="6"/>
      <c r="J433" s="6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</row>
    <row r="434" spans="1:45" s="2" customFormat="1" ht="11.25" customHeight="1" x14ac:dyDescent="0.2">
      <c r="A434" s="1"/>
      <c r="B434" s="6"/>
      <c r="C434" s="6"/>
      <c r="D434" s="6"/>
      <c r="E434" s="6"/>
      <c r="F434" s="6"/>
      <c r="G434" s="6"/>
      <c r="H434" s="6"/>
      <c r="I434" s="6"/>
      <c r="J434" s="6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</row>
    <row r="435" spans="1:45" s="2" customFormat="1" ht="11.25" customHeight="1" x14ac:dyDescent="0.2">
      <c r="A435" s="1"/>
      <c r="B435" s="6"/>
      <c r="C435" s="6"/>
      <c r="D435" s="6"/>
      <c r="E435" s="6"/>
      <c r="F435" s="6"/>
      <c r="G435" s="6"/>
      <c r="H435" s="6"/>
      <c r="I435" s="6"/>
      <c r="J435" s="6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</row>
    <row r="436" spans="1:45" s="2" customFormat="1" ht="11.25" customHeight="1" x14ac:dyDescent="0.2">
      <c r="A436" s="1"/>
      <c r="B436" s="6"/>
      <c r="C436" s="6"/>
      <c r="D436" s="6"/>
      <c r="E436" s="6"/>
      <c r="F436" s="6"/>
      <c r="G436" s="6"/>
      <c r="H436" s="6"/>
      <c r="I436" s="6"/>
      <c r="J436" s="6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</row>
    <row r="437" spans="1:45" s="2" customFormat="1" ht="11.25" customHeight="1" x14ac:dyDescent="0.2">
      <c r="A437" s="1"/>
      <c r="B437" s="6"/>
      <c r="C437" s="6"/>
      <c r="D437" s="6"/>
      <c r="E437" s="6"/>
      <c r="F437" s="6"/>
      <c r="G437" s="6"/>
      <c r="H437" s="6"/>
      <c r="I437" s="6"/>
      <c r="J437" s="6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</row>
    <row r="438" spans="1:45" s="2" customFormat="1" ht="11.25" customHeight="1" x14ac:dyDescent="0.2">
      <c r="A438" s="1"/>
      <c r="B438" s="6"/>
      <c r="C438" s="6"/>
      <c r="D438" s="6"/>
      <c r="E438" s="6"/>
      <c r="F438" s="6"/>
      <c r="G438" s="6"/>
      <c r="H438" s="6"/>
      <c r="I438" s="6"/>
      <c r="J438" s="6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</row>
    <row r="439" spans="1:45" s="2" customFormat="1" ht="11.25" customHeight="1" x14ac:dyDescent="0.2">
      <c r="A439" s="1"/>
      <c r="B439" s="6"/>
      <c r="C439" s="6"/>
      <c r="D439" s="6"/>
      <c r="E439" s="6"/>
      <c r="F439" s="6"/>
      <c r="G439" s="6"/>
      <c r="H439" s="6"/>
      <c r="I439" s="6"/>
      <c r="J439" s="6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</row>
    <row r="440" spans="1:45" s="2" customFormat="1" ht="11.25" customHeight="1" x14ac:dyDescent="0.2">
      <c r="A440" s="1"/>
      <c r="B440" s="6"/>
      <c r="C440" s="6"/>
      <c r="D440" s="6"/>
      <c r="E440" s="6"/>
      <c r="F440" s="6"/>
      <c r="G440" s="6"/>
      <c r="H440" s="6"/>
      <c r="I440" s="6"/>
      <c r="J440" s="6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</row>
    <row r="441" spans="1:45" s="2" customFormat="1" ht="11.25" customHeight="1" x14ac:dyDescent="0.2">
      <c r="A441" s="1"/>
      <c r="B441" s="6"/>
      <c r="C441" s="6"/>
      <c r="D441" s="6"/>
      <c r="E441" s="6"/>
      <c r="F441" s="6"/>
      <c r="G441" s="6"/>
      <c r="H441" s="6"/>
      <c r="I441" s="6"/>
      <c r="J441" s="6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</row>
    <row r="442" spans="1:45" s="2" customFormat="1" ht="11.25" customHeight="1" x14ac:dyDescent="0.2">
      <c r="A442" s="1"/>
      <c r="B442" s="6"/>
      <c r="C442" s="6"/>
      <c r="D442" s="6"/>
      <c r="E442" s="6"/>
      <c r="F442" s="6"/>
      <c r="G442" s="6"/>
      <c r="H442" s="6"/>
      <c r="I442" s="6"/>
      <c r="J442" s="6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</row>
    <row r="443" spans="1:45" s="2" customFormat="1" ht="11.25" customHeight="1" x14ac:dyDescent="0.2">
      <c r="A443" s="1"/>
      <c r="B443" s="6"/>
      <c r="C443" s="6"/>
      <c r="D443" s="6"/>
      <c r="E443" s="6"/>
      <c r="F443" s="6"/>
      <c r="G443" s="6"/>
      <c r="H443" s="6"/>
      <c r="I443" s="6"/>
      <c r="J443" s="6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</row>
    <row r="444" spans="1:45" s="2" customFormat="1" ht="11.25" customHeight="1" x14ac:dyDescent="0.2">
      <c r="A444" s="1"/>
      <c r="B444" s="6"/>
      <c r="C444" s="6"/>
      <c r="D444" s="6"/>
      <c r="E444" s="6"/>
      <c r="F444" s="6"/>
      <c r="G444" s="6"/>
      <c r="H444" s="6"/>
      <c r="I444" s="6"/>
      <c r="J444" s="6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</row>
    <row r="445" spans="1:45" s="2" customFormat="1" ht="11.25" customHeight="1" x14ac:dyDescent="0.2">
      <c r="A445" s="1"/>
      <c r="B445" s="6"/>
      <c r="C445" s="6"/>
      <c r="D445" s="6"/>
      <c r="E445" s="6"/>
      <c r="F445" s="6"/>
      <c r="G445" s="6"/>
      <c r="H445" s="6"/>
      <c r="I445" s="6"/>
      <c r="J445" s="6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</row>
    <row r="446" spans="1:45" s="2" customFormat="1" ht="11.25" customHeight="1" x14ac:dyDescent="0.2">
      <c r="A446" s="1"/>
      <c r="B446" s="6"/>
      <c r="C446" s="6"/>
      <c r="D446" s="6"/>
      <c r="E446" s="6"/>
      <c r="F446" s="6"/>
      <c r="G446" s="6"/>
      <c r="H446" s="6"/>
      <c r="I446" s="6"/>
      <c r="J446" s="6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</row>
    <row r="447" spans="1:45" s="2" customFormat="1" ht="11.25" customHeight="1" x14ac:dyDescent="0.2">
      <c r="A447" s="1"/>
      <c r="B447" s="6"/>
      <c r="C447" s="6"/>
      <c r="D447" s="6"/>
      <c r="E447" s="6"/>
      <c r="F447" s="6"/>
      <c r="G447" s="6"/>
      <c r="H447" s="6"/>
      <c r="I447" s="6"/>
      <c r="J447" s="6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</row>
    <row r="448" spans="1:45" s="2" customFormat="1" ht="11.25" customHeight="1" x14ac:dyDescent="0.2">
      <c r="A448" s="1"/>
      <c r="B448" s="6"/>
      <c r="C448" s="6"/>
      <c r="D448" s="6"/>
      <c r="E448" s="6"/>
      <c r="F448" s="6"/>
      <c r="G448" s="6"/>
      <c r="H448" s="6"/>
      <c r="I448" s="6"/>
      <c r="J448" s="6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</row>
    <row r="449" spans="1:45" s="2" customFormat="1" ht="11.25" customHeight="1" x14ac:dyDescent="0.2">
      <c r="A449" s="1"/>
      <c r="B449" s="6"/>
      <c r="C449" s="6"/>
      <c r="D449" s="6"/>
      <c r="E449" s="6"/>
      <c r="F449" s="6"/>
      <c r="G449" s="6"/>
      <c r="H449" s="6"/>
      <c r="I449" s="6"/>
      <c r="J449" s="6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</row>
    <row r="450" spans="1:45" s="2" customFormat="1" ht="11.25" customHeight="1" x14ac:dyDescent="0.2">
      <c r="A450" s="1"/>
      <c r="B450" s="6"/>
      <c r="C450" s="6"/>
      <c r="D450" s="6"/>
      <c r="E450" s="6"/>
      <c r="F450" s="6"/>
      <c r="G450" s="6"/>
      <c r="H450" s="6"/>
      <c r="I450" s="6"/>
      <c r="J450" s="6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</row>
    <row r="451" spans="1:45" ht="11.25" customHeight="1" x14ac:dyDescent="0.2">
      <c r="A451" s="2"/>
      <c r="B451" s="10"/>
      <c r="C451" s="10"/>
      <c r="D451" s="10"/>
      <c r="E451" s="10"/>
      <c r="F451" s="10"/>
      <c r="G451" s="10"/>
      <c r="H451" s="10"/>
      <c r="I451" s="10"/>
      <c r="J451" s="10"/>
      <c r="K451" s="2"/>
      <c r="L451" s="2"/>
    </row>
    <row r="452" spans="1:45" ht="11.25" customHeight="1" x14ac:dyDescent="0.2">
      <c r="A452" s="2"/>
      <c r="B452" s="10"/>
      <c r="C452" s="10"/>
      <c r="D452" s="10"/>
      <c r="E452" s="10"/>
      <c r="F452" s="10"/>
      <c r="G452" s="10"/>
      <c r="H452" s="10"/>
      <c r="I452" s="10"/>
      <c r="J452" s="10"/>
      <c r="K452" s="2"/>
      <c r="L452" s="2"/>
    </row>
    <row r="453" spans="1:45" ht="11.25" customHeight="1" x14ac:dyDescent="0.2">
      <c r="A453" s="2"/>
      <c r="B453" s="10"/>
      <c r="C453" s="10"/>
      <c r="D453" s="10"/>
      <c r="E453" s="10"/>
      <c r="F453" s="10"/>
      <c r="G453" s="10"/>
      <c r="H453" s="10"/>
      <c r="I453" s="10"/>
      <c r="J453" s="10"/>
      <c r="K453" s="2"/>
      <c r="L453" s="2"/>
    </row>
    <row r="454" spans="1:45" ht="11.25" customHeight="1" x14ac:dyDescent="0.2">
      <c r="A454" s="2"/>
      <c r="B454" s="10"/>
      <c r="C454" s="10"/>
      <c r="D454" s="10"/>
      <c r="E454" s="10"/>
      <c r="F454" s="10"/>
      <c r="G454" s="10"/>
      <c r="H454" s="10"/>
      <c r="I454" s="10"/>
      <c r="J454" s="10"/>
      <c r="K454" s="2"/>
      <c r="L454" s="2"/>
    </row>
    <row r="455" spans="1:45" ht="11.25" customHeight="1" x14ac:dyDescent="0.2">
      <c r="A455" s="2"/>
      <c r="B455" s="10"/>
      <c r="C455" s="10"/>
      <c r="D455" s="10"/>
      <c r="E455" s="10"/>
      <c r="F455" s="10"/>
      <c r="G455" s="10"/>
      <c r="H455" s="10"/>
      <c r="I455" s="10"/>
      <c r="J455" s="10"/>
      <c r="K455" s="2"/>
      <c r="L455" s="2"/>
    </row>
    <row r="456" spans="1:45" ht="11.25" customHeight="1" x14ac:dyDescent="0.2">
      <c r="A456" s="2"/>
      <c r="B456" s="10"/>
      <c r="C456" s="10"/>
      <c r="D456" s="10"/>
      <c r="E456" s="10"/>
      <c r="F456" s="10"/>
      <c r="G456" s="10"/>
      <c r="H456" s="10"/>
      <c r="I456" s="10"/>
      <c r="J456" s="10"/>
      <c r="K456" s="2"/>
      <c r="L456" s="2"/>
    </row>
    <row r="457" spans="1:45" ht="11.25" customHeight="1" x14ac:dyDescent="0.2">
      <c r="A457" s="2"/>
      <c r="B457" s="10"/>
      <c r="C457" s="10"/>
      <c r="D457" s="10"/>
      <c r="E457" s="10"/>
      <c r="F457" s="10"/>
      <c r="G457" s="10"/>
      <c r="H457" s="10"/>
      <c r="I457" s="10"/>
      <c r="J457" s="10"/>
      <c r="K457" s="2"/>
      <c r="L457" s="2"/>
    </row>
    <row r="458" spans="1:45" ht="11.25" customHeight="1" x14ac:dyDescent="0.2">
      <c r="A458" s="2"/>
      <c r="B458" s="10"/>
      <c r="C458" s="10"/>
      <c r="D458" s="10"/>
      <c r="E458" s="10"/>
      <c r="F458" s="10"/>
      <c r="G458" s="10"/>
      <c r="H458" s="10"/>
      <c r="I458" s="10"/>
      <c r="J458" s="10"/>
      <c r="K458" s="2"/>
      <c r="L458" s="2"/>
    </row>
    <row r="459" spans="1:45" ht="11.25" customHeight="1" x14ac:dyDescent="0.2">
      <c r="A459" s="2"/>
      <c r="B459" s="10"/>
      <c r="C459" s="10"/>
      <c r="D459" s="10"/>
      <c r="E459" s="10"/>
      <c r="F459" s="10"/>
      <c r="G459" s="10"/>
      <c r="H459" s="10"/>
      <c r="I459" s="10"/>
      <c r="J459" s="10"/>
      <c r="K459" s="2"/>
      <c r="L459" s="2"/>
    </row>
    <row r="460" spans="1:45" ht="11.25" customHeight="1" x14ac:dyDescent="0.2">
      <c r="A460" s="2"/>
      <c r="B460" s="10"/>
      <c r="C460" s="10"/>
      <c r="D460" s="10"/>
      <c r="E460" s="10"/>
      <c r="F460" s="10"/>
      <c r="G460" s="10"/>
      <c r="H460" s="10"/>
      <c r="I460" s="10"/>
      <c r="J460" s="10"/>
      <c r="K460" s="2"/>
      <c r="L460" s="2"/>
    </row>
    <row r="461" spans="1:45" ht="11.25" customHeight="1" x14ac:dyDescent="0.2">
      <c r="A461" s="2"/>
      <c r="B461" s="10"/>
      <c r="C461" s="10"/>
      <c r="D461" s="10"/>
      <c r="E461" s="10"/>
      <c r="F461" s="10"/>
      <c r="G461" s="10"/>
      <c r="H461" s="10"/>
      <c r="I461" s="10"/>
      <c r="J461" s="10"/>
      <c r="K461" s="2"/>
      <c r="L461" s="2"/>
    </row>
    <row r="462" spans="1:45" ht="11.25" customHeight="1" x14ac:dyDescent="0.2">
      <c r="A462" s="2"/>
      <c r="B462" s="10"/>
      <c r="C462" s="10"/>
      <c r="D462" s="10"/>
      <c r="E462" s="10"/>
      <c r="F462" s="10"/>
      <c r="G462" s="10"/>
      <c r="H462" s="10"/>
      <c r="I462" s="10"/>
      <c r="J462" s="10"/>
      <c r="K462" s="2"/>
      <c r="L462" s="2"/>
    </row>
    <row r="463" spans="1:45" ht="11.25" customHeight="1" x14ac:dyDescent="0.2">
      <c r="A463" s="2"/>
      <c r="B463" s="10"/>
      <c r="C463" s="10"/>
      <c r="D463" s="10"/>
      <c r="E463" s="10"/>
      <c r="F463" s="10"/>
      <c r="G463" s="10"/>
      <c r="H463" s="10"/>
      <c r="I463" s="10"/>
      <c r="J463" s="10"/>
      <c r="K463" s="2"/>
      <c r="L463" s="2"/>
    </row>
    <row r="464" spans="1:45" ht="11.25" customHeight="1" x14ac:dyDescent="0.2">
      <c r="A464" s="2"/>
      <c r="B464" s="10"/>
      <c r="C464" s="10"/>
      <c r="D464" s="10"/>
      <c r="E464" s="10"/>
      <c r="F464" s="10"/>
      <c r="G464" s="10"/>
      <c r="H464" s="10"/>
      <c r="I464" s="10"/>
      <c r="J464" s="10"/>
      <c r="K464" s="2"/>
      <c r="L464" s="2"/>
    </row>
    <row r="465" spans="1:12" ht="11.25" customHeight="1" x14ac:dyDescent="0.2">
      <c r="A465" s="2"/>
      <c r="B465" s="10"/>
      <c r="C465" s="10"/>
      <c r="D465" s="10"/>
      <c r="E465" s="10"/>
      <c r="F465" s="10"/>
      <c r="G465" s="10"/>
      <c r="H465" s="10"/>
      <c r="I465" s="10"/>
      <c r="J465" s="10"/>
      <c r="K465" s="2"/>
      <c r="L465" s="2"/>
    </row>
    <row r="466" spans="1:12" ht="11.25" customHeight="1" x14ac:dyDescent="0.2">
      <c r="A466" s="2"/>
      <c r="B466" s="10"/>
      <c r="C466" s="10"/>
      <c r="D466" s="10"/>
      <c r="E466" s="10"/>
      <c r="F466" s="10"/>
      <c r="G466" s="10"/>
      <c r="H466" s="10"/>
      <c r="I466" s="10"/>
      <c r="J466" s="10"/>
      <c r="K466" s="2"/>
      <c r="L466" s="2"/>
    </row>
    <row r="467" spans="1:12" ht="11.25" customHeight="1" x14ac:dyDescent="0.2">
      <c r="A467" s="2"/>
      <c r="B467" s="10"/>
      <c r="C467" s="10"/>
      <c r="D467" s="10"/>
      <c r="E467" s="10"/>
      <c r="F467" s="10"/>
      <c r="G467" s="10"/>
      <c r="H467" s="10"/>
      <c r="I467" s="10"/>
      <c r="J467" s="10"/>
      <c r="K467" s="2"/>
      <c r="L467" s="2"/>
    </row>
    <row r="468" spans="1:12" ht="11.25" customHeight="1" x14ac:dyDescent="0.2">
      <c r="A468" s="2"/>
      <c r="B468" s="10"/>
      <c r="C468" s="10"/>
      <c r="D468" s="10"/>
      <c r="E468" s="10"/>
      <c r="F468" s="10"/>
      <c r="G468" s="10"/>
      <c r="H468" s="10"/>
      <c r="I468" s="10"/>
      <c r="J468" s="10"/>
      <c r="K468" s="2"/>
      <c r="L468" s="2"/>
    </row>
    <row r="469" spans="1:12" ht="11.25" customHeight="1" x14ac:dyDescent="0.2">
      <c r="A469" s="2"/>
      <c r="B469" s="10"/>
      <c r="C469" s="10"/>
      <c r="D469" s="10"/>
      <c r="E469" s="10"/>
      <c r="F469" s="10"/>
      <c r="G469" s="10"/>
      <c r="H469" s="10"/>
      <c r="I469" s="10"/>
      <c r="J469" s="10"/>
      <c r="K469" s="2"/>
      <c r="L469" s="2"/>
    </row>
    <row r="470" spans="1:12" ht="11.25" customHeight="1" x14ac:dyDescent="0.2">
      <c r="A470" s="2"/>
      <c r="B470" s="10"/>
      <c r="C470" s="10"/>
      <c r="D470" s="10"/>
      <c r="E470" s="10"/>
      <c r="F470" s="10"/>
      <c r="G470" s="10"/>
      <c r="H470" s="10"/>
      <c r="I470" s="10"/>
      <c r="J470" s="10"/>
      <c r="K470" s="2"/>
      <c r="L470" s="2"/>
    </row>
    <row r="471" spans="1:12" ht="11.25" customHeight="1" x14ac:dyDescent="0.2">
      <c r="A471" s="2"/>
      <c r="B471" s="10"/>
      <c r="C471" s="10"/>
      <c r="D471" s="10"/>
      <c r="E471" s="10"/>
      <c r="F471" s="10"/>
      <c r="G471" s="10"/>
      <c r="H471" s="10"/>
      <c r="I471" s="10"/>
      <c r="J471" s="10"/>
      <c r="K471" s="2"/>
      <c r="L471" s="2"/>
    </row>
    <row r="472" spans="1:12" ht="11.25" customHeight="1" x14ac:dyDescent="0.2">
      <c r="A472" s="2"/>
      <c r="B472" s="10"/>
      <c r="C472" s="10"/>
      <c r="D472" s="10"/>
      <c r="E472" s="10"/>
      <c r="F472" s="10"/>
      <c r="G472" s="10"/>
      <c r="H472" s="10"/>
      <c r="I472" s="10"/>
      <c r="J472" s="10"/>
      <c r="K472" s="2"/>
      <c r="L472" s="2"/>
    </row>
    <row r="473" spans="1:12" ht="11.25" customHeight="1" x14ac:dyDescent="0.2">
      <c r="A473" s="2"/>
      <c r="B473" s="10"/>
      <c r="C473" s="10"/>
      <c r="D473" s="10"/>
      <c r="E473" s="10"/>
      <c r="F473" s="10"/>
      <c r="G473" s="10"/>
      <c r="H473" s="10"/>
      <c r="I473" s="10"/>
      <c r="J473" s="10"/>
      <c r="K473" s="2"/>
      <c r="L473" s="2"/>
    </row>
    <row r="474" spans="1:12" ht="11.25" customHeight="1" x14ac:dyDescent="0.2">
      <c r="A474" s="2"/>
      <c r="B474" s="10"/>
      <c r="C474" s="10"/>
      <c r="D474" s="10"/>
      <c r="E474" s="10"/>
      <c r="F474" s="10"/>
      <c r="G474" s="10"/>
      <c r="H474" s="10"/>
      <c r="I474" s="10"/>
      <c r="J474" s="10"/>
      <c r="K474" s="2"/>
      <c r="L474" s="2"/>
    </row>
    <row r="475" spans="1:12" ht="11.25" customHeight="1" x14ac:dyDescent="0.2">
      <c r="A475" s="2"/>
      <c r="B475" s="10"/>
      <c r="C475" s="10"/>
      <c r="D475" s="10"/>
      <c r="E475" s="10"/>
      <c r="F475" s="10"/>
      <c r="G475" s="10"/>
      <c r="H475" s="10"/>
      <c r="I475" s="10"/>
      <c r="J475" s="10"/>
      <c r="K475" s="2"/>
      <c r="L475" s="2"/>
    </row>
    <row r="476" spans="1:12" ht="11.25" customHeight="1" x14ac:dyDescent="0.2">
      <c r="A476" s="2"/>
      <c r="B476" s="10"/>
      <c r="C476" s="10"/>
      <c r="D476" s="10"/>
      <c r="E476" s="10"/>
      <c r="F476" s="10"/>
      <c r="G476" s="10"/>
      <c r="H476" s="10"/>
      <c r="I476" s="10"/>
      <c r="J476" s="10"/>
      <c r="K476" s="2"/>
      <c r="L476" s="2"/>
    </row>
    <row r="477" spans="1:12" ht="11.25" customHeight="1" x14ac:dyDescent="0.2">
      <c r="A477" s="2"/>
      <c r="B477" s="10"/>
      <c r="C477" s="10"/>
      <c r="D477" s="10"/>
      <c r="E477" s="10"/>
      <c r="F477" s="10"/>
      <c r="G477" s="10"/>
      <c r="H477" s="10"/>
      <c r="I477" s="10"/>
      <c r="J477" s="10"/>
      <c r="K477" s="2"/>
      <c r="L477" s="2"/>
    </row>
    <row r="478" spans="1:12" ht="11.25" customHeight="1" x14ac:dyDescent="0.2">
      <c r="A478" s="2"/>
      <c r="B478" s="10"/>
      <c r="C478" s="10"/>
      <c r="D478" s="10"/>
      <c r="E478" s="10"/>
      <c r="F478" s="10"/>
      <c r="G478" s="10"/>
      <c r="H478" s="10"/>
      <c r="I478" s="10"/>
      <c r="J478" s="10"/>
      <c r="K478" s="2"/>
      <c r="L478" s="2"/>
    </row>
    <row r="479" spans="1:12" ht="11.25" customHeight="1" x14ac:dyDescent="0.2">
      <c r="A479" s="2"/>
      <c r="B479" s="10"/>
      <c r="C479" s="10"/>
      <c r="D479" s="10"/>
      <c r="E479" s="10"/>
      <c r="F479" s="10"/>
      <c r="G479" s="10"/>
      <c r="H479" s="10"/>
      <c r="I479" s="10"/>
      <c r="J479" s="10"/>
      <c r="K479" s="2"/>
      <c r="L479" s="2"/>
    </row>
    <row r="480" spans="1:12" ht="11.25" customHeight="1" x14ac:dyDescent="0.2">
      <c r="A480" s="2"/>
      <c r="B480" s="10"/>
      <c r="C480" s="10"/>
      <c r="D480" s="10"/>
      <c r="E480" s="10"/>
      <c r="F480" s="10"/>
      <c r="G480" s="10"/>
      <c r="H480" s="10"/>
      <c r="I480" s="10"/>
      <c r="J480" s="10"/>
      <c r="K480" s="2"/>
      <c r="L480" s="2"/>
    </row>
    <row r="481" spans="1:12" ht="11.25" customHeight="1" x14ac:dyDescent="0.2">
      <c r="A481" s="2"/>
      <c r="B481" s="10"/>
      <c r="C481" s="10"/>
      <c r="D481" s="10"/>
      <c r="E481" s="10"/>
      <c r="F481" s="10"/>
      <c r="G481" s="10"/>
      <c r="H481" s="10"/>
      <c r="I481" s="10"/>
      <c r="J481" s="10"/>
      <c r="K481" s="2"/>
      <c r="L481" s="2"/>
    </row>
    <row r="482" spans="1:12" ht="11.25" customHeight="1" x14ac:dyDescent="0.2">
      <c r="A482" s="2"/>
      <c r="B482" s="10"/>
      <c r="C482" s="10"/>
      <c r="D482" s="10"/>
      <c r="E482" s="10"/>
      <c r="F482" s="10"/>
      <c r="G482" s="10"/>
      <c r="H482" s="10"/>
      <c r="I482" s="10"/>
      <c r="J482" s="10"/>
      <c r="K482" s="2"/>
      <c r="L482" s="2"/>
    </row>
    <row r="483" spans="1:12" ht="11.25" customHeight="1" x14ac:dyDescent="0.2">
      <c r="A483" s="2"/>
      <c r="B483" s="10"/>
      <c r="C483" s="10"/>
      <c r="D483" s="10"/>
      <c r="E483" s="10"/>
      <c r="F483" s="10"/>
      <c r="G483" s="10"/>
      <c r="H483" s="10"/>
      <c r="I483" s="10"/>
      <c r="J483" s="10"/>
      <c r="K483" s="2"/>
      <c r="L483" s="2"/>
    </row>
    <row r="484" spans="1:12" ht="11.25" customHeight="1" x14ac:dyDescent="0.2">
      <c r="A484" s="2"/>
      <c r="B484" s="10"/>
      <c r="C484" s="10"/>
      <c r="D484" s="10"/>
      <c r="E484" s="10"/>
      <c r="F484" s="10"/>
      <c r="G484" s="10"/>
      <c r="H484" s="10"/>
      <c r="I484" s="10"/>
      <c r="J484" s="10"/>
      <c r="K484" s="2"/>
      <c r="L484" s="2"/>
    </row>
    <row r="485" spans="1:12" ht="11.25" customHeight="1" x14ac:dyDescent="0.2">
      <c r="A485" s="2"/>
      <c r="B485" s="10"/>
      <c r="C485" s="10"/>
      <c r="D485" s="10"/>
      <c r="E485" s="10"/>
      <c r="F485" s="10"/>
      <c r="G485" s="10"/>
      <c r="H485" s="10"/>
      <c r="I485" s="10"/>
      <c r="J485" s="10"/>
      <c r="K485" s="2"/>
      <c r="L485" s="2"/>
    </row>
    <row r="486" spans="1:12" ht="11.25" customHeight="1" x14ac:dyDescent="0.2">
      <c r="A486" s="2"/>
      <c r="B486" s="10"/>
      <c r="C486" s="10"/>
      <c r="D486" s="10"/>
      <c r="E486" s="10"/>
      <c r="F486" s="10"/>
      <c r="G486" s="10"/>
      <c r="H486" s="10"/>
      <c r="I486" s="10"/>
      <c r="J486" s="10"/>
      <c r="K486" s="2"/>
      <c r="L486" s="2"/>
    </row>
    <row r="487" spans="1:12" ht="11.25" customHeight="1" x14ac:dyDescent="0.2">
      <c r="A487" s="2"/>
      <c r="B487" s="10"/>
      <c r="C487" s="10"/>
      <c r="D487" s="10"/>
      <c r="E487" s="10"/>
      <c r="F487" s="10"/>
      <c r="G487" s="10"/>
      <c r="H487" s="10"/>
      <c r="I487" s="10"/>
      <c r="J487" s="10"/>
      <c r="K487" s="2"/>
      <c r="L487" s="2"/>
    </row>
    <row r="488" spans="1:12" ht="11.25" customHeight="1" x14ac:dyDescent="0.2">
      <c r="A488" s="2"/>
      <c r="B488" s="10"/>
      <c r="C488" s="10"/>
      <c r="D488" s="10"/>
      <c r="E488" s="10"/>
      <c r="F488" s="10"/>
      <c r="G488" s="10"/>
      <c r="H488" s="10"/>
      <c r="I488" s="10"/>
      <c r="J488" s="10"/>
      <c r="K488" s="2"/>
      <c r="L488" s="2"/>
    </row>
    <row r="489" spans="1:12" ht="11.25" customHeight="1" x14ac:dyDescent="0.2">
      <c r="A489" s="2"/>
      <c r="B489" s="10"/>
      <c r="C489" s="10"/>
      <c r="D489" s="10"/>
      <c r="E489" s="10"/>
      <c r="F489" s="10"/>
      <c r="G489" s="10"/>
      <c r="H489" s="10"/>
      <c r="I489" s="10"/>
      <c r="J489" s="10"/>
      <c r="K489" s="2"/>
      <c r="L489" s="2"/>
    </row>
    <row r="490" spans="1:12" ht="11.25" customHeight="1" x14ac:dyDescent="0.2">
      <c r="A490" s="2"/>
      <c r="B490" s="10"/>
      <c r="C490" s="10"/>
      <c r="D490" s="10"/>
      <c r="E490" s="10"/>
      <c r="F490" s="10"/>
      <c r="G490" s="10"/>
      <c r="H490" s="10"/>
      <c r="I490" s="10"/>
      <c r="J490" s="10"/>
      <c r="K490" s="2"/>
      <c r="L490" s="2"/>
    </row>
    <row r="491" spans="1:12" ht="11.25" customHeight="1" x14ac:dyDescent="0.2">
      <c r="A491" s="2"/>
      <c r="B491" s="10"/>
      <c r="C491" s="10"/>
      <c r="D491" s="10"/>
      <c r="E491" s="10"/>
      <c r="F491" s="10"/>
      <c r="G491" s="10"/>
      <c r="H491" s="10"/>
      <c r="I491" s="10"/>
      <c r="J491" s="10"/>
      <c r="K491" s="2"/>
      <c r="L491" s="2"/>
    </row>
    <row r="492" spans="1:12" ht="11.25" customHeight="1" x14ac:dyDescent="0.2">
      <c r="A492" s="2"/>
      <c r="B492" s="10"/>
      <c r="C492" s="10"/>
      <c r="D492" s="10"/>
      <c r="E492" s="10"/>
      <c r="F492" s="10"/>
      <c r="G492" s="10"/>
      <c r="H492" s="10"/>
      <c r="I492" s="10"/>
      <c r="J492" s="10"/>
      <c r="K492" s="2"/>
      <c r="L492" s="2"/>
    </row>
    <row r="493" spans="1:12" ht="11.25" customHeight="1" x14ac:dyDescent="0.2">
      <c r="A493" s="2"/>
      <c r="B493" s="10"/>
      <c r="C493" s="10"/>
      <c r="D493" s="10"/>
      <c r="E493" s="10"/>
      <c r="F493" s="10"/>
      <c r="G493" s="10"/>
      <c r="H493" s="10"/>
      <c r="I493" s="10"/>
      <c r="J493" s="10"/>
      <c r="K493" s="2"/>
      <c r="L493" s="2"/>
    </row>
    <row r="494" spans="1:12" ht="11.25" customHeight="1" x14ac:dyDescent="0.2">
      <c r="A494" s="2"/>
      <c r="B494" s="10"/>
      <c r="C494" s="10"/>
      <c r="D494" s="10"/>
      <c r="E494" s="10"/>
      <c r="F494" s="10"/>
      <c r="G494" s="10"/>
      <c r="H494" s="10"/>
      <c r="I494" s="10"/>
      <c r="J494" s="10"/>
      <c r="K494" s="2"/>
      <c r="L494" s="2"/>
    </row>
    <row r="495" spans="1:12" ht="11.25" customHeight="1" x14ac:dyDescent="0.2">
      <c r="A495" s="2"/>
      <c r="B495" s="10"/>
      <c r="C495" s="10"/>
      <c r="D495" s="10"/>
      <c r="E495" s="10"/>
      <c r="F495" s="10"/>
      <c r="G495" s="10"/>
      <c r="H495" s="10"/>
      <c r="I495" s="10"/>
      <c r="J495" s="10"/>
      <c r="K495" s="2"/>
      <c r="L495" s="2"/>
    </row>
    <row r="496" spans="1:12" ht="11.25" customHeight="1" x14ac:dyDescent="0.2">
      <c r="A496" s="2"/>
      <c r="B496" s="10"/>
      <c r="C496" s="10"/>
      <c r="D496" s="10"/>
      <c r="E496" s="10"/>
      <c r="F496" s="10"/>
      <c r="G496" s="10"/>
      <c r="H496" s="10"/>
      <c r="I496" s="10"/>
      <c r="J496" s="10"/>
      <c r="K496" s="2"/>
      <c r="L496" s="2"/>
    </row>
    <row r="497" spans="1:12" ht="11.25" customHeight="1" x14ac:dyDescent="0.2">
      <c r="A497" s="2"/>
      <c r="B497" s="10"/>
      <c r="C497" s="10"/>
      <c r="D497" s="10"/>
      <c r="E497" s="10"/>
      <c r="F497" s="10"/>
      <c r="G497" s="10"/>
      <c r="H497" s="10"/>
      <c r="I497" s="10"/>
      <c r="J497" s="10"/>
      <c r="K497" s="2"/>
      <c r="L497" s="2"/>
    </row>
    <row r="498" spans="1:12" ht="11.25" customHeight="1" x14ac:dyDescent="0.2">
      <c r="A498" s="2"/>
      <c r="B498" s="10"/>
      <c r="C498" s="10"/>
      <c r="D498" s="10"/>
      <c r="E498" s="10"/>
      <c r="F498" s="10"/>
      <c r="G498" s="10"/>
      <c r="H498" s="10"/>
      <c r="I498" s="10"/>
      <c r="J498" s="10"/>
      <c r="K498" s="2"/>
      <c r="L498" s="2"/>
    </row>
    <row r="499" spans="1:12" ht="11.25" customHeight="1" x14ac:dyDescent="0.2">
      <c r="A499" s="2"/>
      <c r="B499" s="10"/>
      <c r="C499" s="10"/>
      <c r="D499" s="10"/>
      <c r="E499" s="10"/>
      <c r="F499" s="10"/>
      <c r="G499" s="10"/>
      <c r="H499" s="10"/>
      <c r="I499" s="10"/>
      <c r="J499" s="10"/>
      <c r="K499" s="2"/>
      <c r="L499" s="2"/>
    </row>
    <row r="500" spans="1:12" ht="11.25" customHeight="1" x14ac:dyDescent="0.2">
      <c r="A500" s="2"/>
      <c r="B500" s="10"/>
      <c r="C500" s="10"/>
      <c r="D500" s="10"/>
      <c r="E500" s="10"/>
      <c r="F500" s="10"/>
      <c r="G500" s="10"/>
      <c r="H500" s="10"/>
      <c r="I500" s="10"/>
      <c r="J500" s="10"/>
      <c r="K500" s="2"/>
      <c r="L500" s="2"/>
    </row>
    <row r="501" spans="1:12" ht="11.25" customHeight="1" x14ac:dyDescent="0.2">
      <c r="A501" s="2"/>
      <c r="B501" s="10"/>
      <c r="C501" s="10"/>
      <c r="D501" s="10"/>
      <c r="E501" s="10"/>
      <c r="F501" s="10"/>
      <c r="G501" s="10"/>
      <c r="H501" s="10"/>
      <c r="I501" s="10"/>
      <c r="J501" s="10"/>
      <c r="K501" s="2"/>
      <c r="L501" s="2"/>
    </row>
    <row r="502" spans="1:12" ht="11.25" customHeight="1" x14ac:dyDescent="0.2">
      <c r="A502" s="2"/>
      <c r="B502" s="10"/>
      <c r="C502" s="10"/>
      <c r="D502" s="10"/>
      <c r="E502" s="10"/>
      <c r="F502" s="10"/>
      <c r="G502" s="10"/>
      <c r="H502" s="10"/>
      <c r="I502" s="10"/>
      <c r="J502" s="10"/>
      <c r="K502" s="2"/>
      <c r="L502" s="2"/>
    </row>
    <row r="503" spans="1:12" ht="11.25" customHeight="1" x14ac:dyDescent="0.2">
      <c r="A503" s="2"/>
      <c r="B503" s="10"/>
      <c r="C503" s="10"/>
      <c r="D503" s="10"/>
      <c r="E503" s="10"/>
      <c r="F503" s="10"/>
      <c r="G503" s="10"/>
      <c r="H503" s="10"/>
      <c r="I503" s="10"/>
      <c r="J503" s="10"/>
      <c r="K503" s="2"/>
      <c r="L503" s="2"/>
    </row>
    <row r="504" spans="1:12" ht="11.25" customHeight="1" x14ac:dyDescent="0.2">
      <c r="A504" s="2"/>
      <c r="B504" s="10"/>
      <c r="C504" s="10"/>
      <c r="D504" s="10"/>
      <c r="E504" s="10"/>
      <c r="F504" s="10"/>
      <c r="G504" s="10"/>
      <c r="H504" s="10"/>
      <c r="I504" s="10"/>
      <c r="J504" s="10"/>
      <c r="K504" s="2"/>
      <c r="L504" s="2"/>
    </row>
    <row r="505" spans="1:12" ht="11.25" customHeight="1" x14ac:dyDescent="0.2">
      <c r="A505" s="2"/>
      <c r="B505" s="10"/>
      <c r="C505" s="10"/>
      <c r="D505" s="10"/>
      <c r="E505" s="10"/>
      <c r="F505" s="10"/>
      <c r="G505" s="10"/>
      <c r="H505" s="10"/>
      <c r="I505" s="10"/>
      <c r="J505" s="10"/>
      <c r="K505" s="2"/>
      <c r="L505" s="2"/>
    </row>
    <row r="506" spans="1:12" ht="11.25" customHeight="1" x14ac:dyDescent="0.2">
      <c r="A506" s="2"/>
      <c r="B506" s="10"/>
      <c r="C506" s="10"/>
      <c r="D506" s="10"/>
      <c r="E506" s="10"/>
      <c r="F506" s="10"/>
      <c r="G506" s="10"/>
      <c r="H506" s="10"/>
      <c r="I506" s="10"/>
      <c r="J506" s="10"/>
      <c r="K506" s="2"/>
      <c r="L506" s="2"/>
    </row>
    <row r="507" spans="1:12" ht="11.25" customHeight="1" x14ac:dyDescent="0.2">
      <c r="A507" s="2"/>
      <c r="B507" s="10"/>
      <c r="C507" s="10"/>
      <c r="D507" s="10"/>
      <c r="E507" s="10"/>
      <c r="F507" s="10"/>
      <c r="G507" s="10"/>
      <c r="H507" s="10"/>
      <c r="I507" s="10"/>
      <c r="J507" s="10"/>
      <c r="K507" s="2"/>
      <c r="L507" s="2"/>
    </row>
    <row r="508" spans="1:12" ht="11.25" customHeight="1" x14ac:dyDescent="0.2">
      <c r="A508" s="2"/>
      <c r="B508" s="10"/>
      <c r="C508" s="10"/>
      <c r="D508" s="10"/>
      <c r="E508" s="10"/>
      <c r="F508" s="10"/>
      <c r="G508" s="10"/>
      <c r="H508" s="10"/>
      <c r="I508" s="10"/>
      <c r="J508" s="10"/>
      <c r="K508" s="2"/>
      <c r="L508" s="2"/>
    </row>
    <row r="509" spans="1:12" ht="11.25" customHeight="1" x14ac:dyDescent="0.2">
      <c r="A509" s="2"/>
      <c r="B509" s="10"/>
      <c r="C509" s="10"/>
      <c r="D509" s="10"/>
      <c r="E509" s="10"/>
      <c r="F509" s="10"/>
      <c r="G509" s="10"/>
      <c r="H509" s="10"/>
      <c r="I509" s="10"/>
      <c r="J509" s="10"/>
      <c r="K509" s="2"/>
      <c r="L509" s="2"/>
    </row>
    <row r="510" spans="1:12" ht="11.25" customHeight="1" x14ac:dyDescent="0.2">
      <c r="A510" s="2"/>
      <c r="B510" s="10"/>
      <c r="C510" s="10"/>
      <c r="D510" s="10"/>
      <c r="E510" s="10"/>
      <c r="F510" s="10"/>
      <c r="G510" s="10"/>
      <c r="H510" s="10"/>
      <c r="I510" s="10"/>
      <c r="J510" s="10"/>
      <c r="K510" s="2"/>
      <c r="L510" s="2"/>
    </row>
    <row r="511" spans="1:12" ht="11.25" customHeight="1" x14ac:dyDescent="0.2">
      <c r="A511" s="2"/>
      <c r="B511" s="10"/>
      <c r="C511" s="10"/>
      <c r="D511" s="10"/>
      <c r="E511" s="10"/>
      <c r="F511" s="10"/>
      <c r="G511" s="10"/>
      <c r="H511" s="10"/>
      <c r="I511" s="10"/>
      <c r="J511" s="10"/>
      <c r="K511" s="2"/>
      <c r="L511" s="2"/>
    </row>
    <row r="512" spans="1:12" ht="11.25" customHeight="1" x14ac:dyDescent="0.2">
      <c r="A512" s="2"/>
      <c r="B512" s="10"/>
      <c r="C512" s="10"/>
      <c r="D512" s="10"/>
      <c r="E512" s="10"/>
      <c r="F512" s="10"/>
      <c r="G512" s="10"/>
      <c r="H512" s="10"/>
      <c r="I512" s="10"/>
      <c r="J512" s="10"/>
      <c r="K512" s="2"/>
      <c r="L512" s="2"/>
    </row>
    <row r="513" spans="1:12" ht="11.25" customHeight="1" x14ac:dyDescent="0.2">
      <c r="A513" s="2"/>
      <c r="B513" s="10"/>
      <c r="C513" s="10"/>
      <c r="D513" s="10"/>
      <c r="E513" s="10"/>
      <c r="F513" s="10"/>
      <c r="G513" s="10"/>
      <c r="H513" s="10"/>
      <c r="I513" s="10"/>
      <c r="J513" s="10"/>
      <c r="K513" s="2"/>
      <c r="L513" s="2"/>
    </row>
    <row r="514" spans="1:12" ht="11.25" customHeight="1" x14ac:dyDescent="0.2">
      <c r="A514" s="2"/>
      <c r="B514" s="10"/>
      <c r="C514" s="10"/>
      <c r="D514" s="10"/>
      <c r="E514" s="10"/>
      <c r="F514" s="10"/>
      <c r="G514" s="10"/>
      <c r="H514" s="10"/>
      <c r="I514" s="10"/>
      <c r="J514" s="10"/>
      <c r="K514" s="2"/>
      <c r="L514" s="2"/>
    </row>
    <row r="515" spans="1:12" ht="11.25" customHeight="1" x14ac:dyDescent="0.2">
      <c r="A515" s="2"/>
      <c r="B515" s="10"/>
      <c r="C515" s="10"/>
      <c r="D515" s="10"/>
      <c r="E515" s="10"/>
      <c r="F515" s="10"/>
      <c r="G515" s="10"/>
      <c r="H515" s="10"/>
      <c r="I515" s="10"/>
      <c r="J515" s="10"/>
      <c r="K515" s="2"/>
      <c r="L515" s="2"/>
    </row>
    <row r="516" spans="1:12" ht="11.25" customHeight="1" x14ac:dyDescent="0.2">
      <c r="A516" s="2"/>
      <c r="B516" s="10"/>
      <c r="C516" s="10"/>
      <c r="D516" s="10"/>
      <c r="E516" s="10"/>
      <c r="F516" s="10"/>
      <c r="G516" s="10"/>
      <c r="H516" s="10"/>
      <c r="I516" s="10"/>
      <c r="J516" s="10"/>
      <c r="K516" s="2"/>
      <c r="L516" s="2"/>
    </row>
    <row r="517" spans="1:12" ht="11.25" customHeight="1" x14ac:dyDescent="0.2">
      <c r="A517" s="2"/>
      <c r="B517" s="10"/>
      <c r="C517" s="10"/>
      <c r="D517" s="10"/>
      <c r="E517" s="10"/>
      <c r="F517" s="10"/>
      <c r="G517" s="10"/>
      <c r="H517" s="10"/>
      <c r="I517" s="10"/>
      <c r="J517" s="10"/>
      <c r="K517" s="2"/>
      <c r="L517" s="2"/>
    </row>
    <row r="518" spans="1:12" ht="11.25" customHeight="1" x14ac:dyDescent="0.2">
      <c r="A518" s="2"/>
      <c r="B518" s="10"/>
      <c r="C518" s="10"/>
      <c r="D518" s="10"/>
      <c r="E518" s="10"/>
      <c r="F518" s="10"/>
      <c r="G518" s="10"/>
      <c r="H518" s="10"/>
      <c r="I518" s="10"/>
      <c r="J518" s="10"/>
      <c r="K518" s="2"/>
      <c r="L518" s="2"/>
    </row>
    <row r="519" spans="1:12" ht="11.25" customHeight="1" x14ac:dyDescent="0.2">
      <c r="A519" s="2"/>
      <c r="B519" s="10"/>
      <c r="C519" s="10"/>
      <c r="D519" s="10"/>
      <c r="E519" s="10"/>
      <c r="F519" s="10"/>
      <c r="G519" s="10"/>
      <c r="H519" s="10"/>
      <c r="I519" s="10"/>
      <c r="J519" s="10"/>
      <c r="K519" s="2"/>
      <c r="L519" s="2"/>
    </row>
    <row r="520" spans="1:12" ht="11.25" customHeight="1" x14ac:dyDescent="0.2">
      <c r="A520" s="2"/>
      <c r="B520" s="10"/>
      <c r="C520" s="10"/>
      <c r="D520" s="10"/>
      <c r="E520" s="10"/>
      <c r="F520" s="10"/>
      <c r="G520" s="10"/>
      <c r="H520" s="10"/>
      <c r="I520" s="10"/>
      <c r="J520" s="10"/>
      <c r="K520" s="2"/>
      <c r="L520" s="2"/>
    </row>
    <row r="521" spans="1:12" ht="11.25" customHeight="1" x14ac:dyDescent="0.2">
      <c r="A521" s="2"/>
      <c r="B521" s="10"/>
      <c r="C521" s="10"/>
      <c r="D521" s="10"/>
      <c r="E521" s="10"/>
      <c r="F521" s="10"/>
      <c r="G521" s="10"/>
      <c r="H521" s="10"/>
      <c r="I521" s="10"/>
      <c r="J521" s="10"/>
      <c r="K521" s="2"/>
      <c r="L521" s="2"/>
    </row>
    <row r="522" spans="1:12" ht="11.25" customHeight="1" x14ac:dyDescent="0.2">
      <c r="A522" s="2"/>
      <c r="B522" s="10"/>
      <c r="C522" s="10"/>
      <c r="D522" s="10"/>
      <c r="E522" s="10"/>
      <c r="F522" s="10"/>
      <c r="G522" s="10"/>
      <c r="H522" s="10"/>
      <c r="I522" s="10"/>
      <c r="J522" s="10"/>
      <c r="K522" s="2"/>
      <c r="L522" s="2"/>
    </row>
    <row r="523" spans="1:12" ht="11.25" customHeight="1" x14ac:dyDescent="0.2">
      <c r="A523" s="2"/>
      <c r="B523" s="10"/>
      <c r="C523" s="10"/>
      <c r="D523" s="10"/>
      <c r="E523" s="10"/>
      <c r="F523" s="10"/>
      <c r="G523" s="10"/>
      <c r="H523" s="10"/>
      <c r="I523" s="10"/>
      <c r="J523" s="10"/>
      <c r="K523" s="2"/>
      <c r="L523" s="2"/>
    </row>
    <row r="524" spans="1:12" ht="11.25" customHeight="1" x14ac:dyDescent="0.2">
      <c r="A524" s="2"/>
      <c r="B524" s="10"/>
      <c r="C524" s="10"/>
      <c r="D524" s="10"/>
      <c r="E524" s="10"/>
      <c r="F524" s="10"/>
      <c r="G524" s="10"/>
      <c r="H524" s="10"/>
      <c r="I524" s="10"/>
      <c r="J524" s="10"/>
      <c r="K524" s="2"/>
      <c r="L524" s="2"/>
    </row>
    <row r="525" spans="1:12" ht="11.25" customHeight="1" x14ac:dyDescent="0.2">
      <c r="A525" s="2"/>
      <c r="B525" s="10"/>
      <c r="C525" s="10"/>
      <c r="D525" s="10"/>
      <c r="E525" s="10"/>
      <c r="F525" s="10"/>
      <c r="G525" s="10"/>
      <c r="H525" s="10"/>
      <c r="I525" s="10"/>
      <c r="J525" s="10"/>
      <c r="K525" s="2"/>
      <c r="L525" s="2"/>
    </row>
    <row r="526" spans="1:12" ht="11.25" customHeight="1" x14ac:dyDescent="0.2">
      <c r="A526" s="2"/>
      <c r="B526" s="10"/>
      <c r="C526" s="10"/>
      <c r="D526" s="10"/>
      <c r="E526" s="10"/>
      <c r="F526" s="10"/>
      <c r="G526" s="10"/>
      <c r="H526" s="10"/>
      <c r="I526" s="10"/>
      <c r="J526" s="10"/>
      <c r="K526" s="2"/>
      <c r="L526" s="2"/>
    </row>
    <row r="527" spans="1:12" ht="11.25" customHeight="1" x14ac:dyDescent="0.2">
      <c r="A527" s="2"/>
      <c r="B527" s="10"/>
      <c r="C527" s="10"/>
      <c r="D527" s="10"/>
      <c r="E527" s="10"/>
      <c r="F527" s="10"/>
      <c r="G527" s="10"/>
      <c r="H527" s="10"/>
      <c r="I527" s="10"/>
      <c r="J527" s="10"/>
      <c r="K527" s="2"/>
      <c r="L527" s="2"/>
    </row>
    <row r="528" spans="1:12" ht="11.25" customHeight="1" x14ac:dyDescent="0.2">
      <c r="A528" s="2"/>
      <c r="B528" s="10"/>
      <c r="C528" s="10"/>
      <c r="D528" s="10"/>
      <c r="E528" s="10"/>
      <c r="F528" s="10"/>
      <c r="G528" s="10"/>
      <c r="H528" s="10"/>
      <c r="I528" s="10"/>
      <c r="J528" s="10"/>
      <c r="K528" s="2"/>
      <c r="L528" s="2"/>
    </row>
    <row r="529" spans="1:12" ht="11.25" customHeight="1" x14ac:dyDescent="0.2">
      <c r="A529" s="2"/>
      <c r="B529" s="10"/>
      <c r="C529" s="10"/>
      <c r="D529" s="10"/>
      <c r="E529" s="10"/>
      <c r="F529" s="10"/>
      <c r="G529" s="10"/>
      <c r="H529" s="10"/>
      <c r="I529" s="10"/>
      <c r="J529" s="10"/>
      <c r="K529" s="2"/>
      <c r="L529" s="2"/>
    </row>
    <row r="530" spans="1:12" ht="11.25" customHeight="1" x14ac:dyDescent="0.2">
      <c r="A530" s="2"/>
      <c r="B530" s="10"/>
      <c r="C530" s="10"/>
      <c r="D530" s="10"/>
      <c r="E530" s="10"/>
      <c r="F530" s="10"/>
      <c r="G530" s="10"/>
      <c r="H530" s="10"/>
      <c r="I530" s="10"/>
      <c r="J530" s="10"/>
      <c r="K530" s="2"/>
      <c r="L530" s="2"/>
    </row>
    <row r="531" spans="1:12" ht="11.25" customHeight="1" x14ac:dyDescent="0.2">
      <c r="A531" s="2"/>
      <c r="B531" s="10"/>
      <c r="C531" s="10"/>
      <c r="D531" s="10"/>
      <c r="E531" s="10"/>
      <c r="F531" s="10"/>
      <c r="G531" s="10"/>
      <c r="H531" s="10"/>
      <c r="I531" s="10"/>
      <c r="J531" s="10"/>
      <c r="K531" s="2"/>
      <c r="L531" s="2"/>
    </row>
    <row r="532" spans="1:12" ht="11.25" customHeight="1" x14ac:dyDescent="0.2">
      <c r="A532" s="2"/>
      <c r="B532" s="10"/>
      <c r="C532" s="10"/>
      <c r="D532" s="10"/>
      <c r="E532" s="10"/>
      <c r="F532" s="10"/>
      <c r="G532" s="10"/>
      <c r="H532" s="10"/>
      <c r="I532" s="10"/>
      <c r="J532" s="10"/>
      <c r="K532" s="2"/>
      <c r="L532" s="2"/>
    </row>
    <row r="533" spans="1:12" ht="11.25" customHeight="1" x14ac:dyDescent="0.2">
      <c r="A533" s="2"/>
      <c r="B533" s="10"/>
      <c r="C533" s="10"/>
      <c r="D533" s="10"/>
      <c r="E533" s="10"/>
      <c r="F533" s="10"/>
      <c r="G533" s="10"/>
      <c r="H533" s="10"/>
      <c r="I533" s="10"/>
      <c r="J533" s="10"/>
      <c r="K533" s="2"/>
      <c r="L533" s="2"/>
    </row>
    <row r="534" spans="1:12" ht="11.25" customHeight="1" x14ac:dyDescent="0.2">
      <c r="A534" s="2"/>
      <c r="B534" s="10"/>
      <c r="C534" s="10"/>
      <c r="D534" s="10"/>
      <c r="E534" s="10"/>
      <c r="F534" s="10"/>
      <c r="G534" s="10"/>
      <c r="H534" s="10"/>
      <c r="I534" s="10"/>
      <c r="J534" s="10"/>
      <c r="K534" s="2"/>
      <c r="L534" s="2"/>
    </row>
    <row r="535" spans="1:12" ht="11.25" customHeight="1" x14ac:dyDescent="0.2">
      <c r="A535" s="2"/>
      <c r="B535" s="10"/>
      <c r="C535" s="10"/>
      <c r="D535" s="10"/>
      <c r="E535" s="10"/>
      <c r="F535" s="10"/>
      <c r="G535" s="10"/>
      <c r="H535" s="10"/>
      <c r="I535" s="10"/>
      <c r="J535" s="10"/>
      <c r="K535" s="2"/>
      <c r="L535" s="2"/>
    </row>
    <row r="536" spans="1:12" ht="11.25" customHeight="1" x14ac:dyDescent="0.2">
      <c r="A536" s="2"/>
      <c r="B536" s="10"/>
      <c r="C536" s="10"/>
      <c r="D536" s="10"/>
      <c r="E536" s="10"/>
      <c r="F536" s="10"/>
      <c r="G536" s="10"/>
      <c r="H536" s="10"/>
      <c r="I536" s="10"/>
      <c r="J536" s="10"/>
      <c r="K536" s="2"/>
      <c r="L536" s="2"/>
    </row>
    <row r="537" spans="1:12" ht="11.25" customHeight="1" x14ac:dyDescent="0.2">
      <c r="A537" s="2"/>
      <c r="B537" s="10"/>
      <c r="C537" s="10"/>
      <c r="D537" s="10"/>
      <c r="E537" s="10"/>
      <c r="F537" s="10"/>
      <c r="G537" s="10"/>
      <c r="H537" s="10"/>
      <c r="I537" s="10"/>
      <c r="J537" s="10"/>
      <c r="K537" s="2"/>
      <c r="L537" s="2"/>
    </row>
    <row r="538" spans="1:12" ht="11.25" customHeight="1" x14ac:dyDescent="0.2">
      <c r="A538" s="2"/>
      <c r="B538" s="10"/>
      <c r="C538" s="10"/>
      <c r="D538" s="10"/>
      <c r="E538" s="10"/>
      <c r="F538" s="10"/>
      <c r="G538" s="10"/>
      <c r="H538" s="10"/>
      <c r="I538" s="10"/>
      <c r="J538" s="10"/>
      <c r="K538" s="2"/>
      <c r="L538" s="2"/>
    </row>
    <row r="539" spans="1:12" ht="11.25" customHeight="1" x14ac:dyDescent="0.2">
      <c r="A539" s="2"/>
      <c r="B539" s="10"/>
      <c r="C539" s="10"/>
      <c r="D539" s="10"/>
      <c r="E539" s="10"/>
      <c r="F539" s="10"/>
      <c r="G539" s="10"/>
      <c r="H539" s="10"/>
      <c r="I539" s="10"/>
      <c r="J539" s="10"/>
      <c r="K539" s="2"/>
      <c r="L539" s="2"/>
    </row>
    <row r="540" spans="1:12" ht="11.25" customHeight="1" x14ac:dyDescent="0.2">
      <c r="A540" s="2"/>
      <c r="B540" s="10"/>
      <c r="C540" s="10"/>
      <c r="D540" s="10"/>
      <c r="E540" s="10"/>
      <c r="F540" s="10"/>
      <c r="G540" s="10"/>
      <c r="H540" s="10"/>
      <c r="I540" s="10"/>
      <c r="J540" s="10"/>
      <c r="K540" s="2"/>
      <c r="L540" s="2"/>
    </row>
    <row r="541" spans="1:12" ht="11.25" customHeight="1" x14ac:dyDescent="0.2">
      <c r="A541" s="2"/>
      <c r="B541" s="10"/>
      <c r="C541" s="10"/>
      <c r="D541" s="10"/>
      <c r="E541" s="10"/>
      <c r="F541" s="10"/>
      <c r="G541" s="10"/>
      <c r="H541" s="10"/>
      <c r="I541" s="10"/>
      <c r="J541" s="10"/>
      <c r="K541" s="2"/>
      <c r="L541" s="2"/>
    </row>
    <row r="542" spans="1:12" ht="11.25" customHeight="1" x14ac:dyDescent="0.2">
      <c r="A542" s="2"/>
      <c r="B542" s="10"/>
      <c r="C542" s="10"/>
      <c r="D542" s="10"/>
      <c r="E542" s="10"/>
      <c r="F542" s="10"/>
      <c r="G542" s="10"/>
      <c r="H542" s="10"/>
      <c r="I542" s="10"/>
      <c r="J542" s="10"/>
      <c r="K542" s="2"/>
      <c r="L542" s="2"/>
    </row>
    <row r="543" spans="1:12" ht="11.25" customHeight="1" x14ac:dyDescent="0.2">
      <c r="A543" s="2"/>
      <c r="B543" s="10"/>
      <c r="C543" s="10"/>
      <c r="D543" s="10"/>
      <c r="E543" s="10"/>
      <c r="F543" s="10"/>
      <c r="G543" s="10"/>
      <c r="H543" s="10"/>
      <c r="I543" s="10"/>
      <c r="J543" s="10"/>
      <c r="K543" s="2"/>
      <c r="L543" s="2"/>
    </row>
    <row r="544" spans="1:12" ht="11.25" customHeight="1" x14ac:dyDescent="0.2">
      <c r="A544" s="2"/>
      <c r="B544" s="10"/>
      <c r="C544" s="10"/>
      <c r="D544" s="10"/>
      <c r="E544" s="10"/>
      <c r="F544" s="10"/>
      <c r="G544" s="10"/>
      <c r="H544" s="10"/>
      <c r="I544" s="10"/>
      <c r="J544" s="10"/>
      <c r="K544" s="2"/>
      <c r="L544" s="2"/>
    </row>
    <row r="545" spans="1:12" ht="11.25" customHeight="1" x14ac:dyDescent="0.2">
      <c r="A545" s="2"/>
      <c r="B545" s="10"/>
      <c r="C545" s="10"/>
      <c r="D545" s="10"/>
      <c r="E545" s="10"/>
      <c r="F545" s="10"/>
      <c r="G545" s="10"/>
      <c r="H545" s="10"/>
      <c r="I545" s="10"/>
      <c r="J545" s="10"/>
      <c r="K545" s="2"/>
      <c r="L545" s="2"/>
    </row>
    <row r="546" spans="1:12" ht="11.25" customHeight="1" x14ac:dyDescent="0.2">
      <c r="A546" s="2"/>
      <c r="B546" s="10"/>
      <c r="C546" s="10"/>
      <c r="D546" s="10"/>
      <c r="E546" s="10"/>
      <c r="F546" s="10"/>
      <c r="G546" s="10"/>
      <c r="H546" s="10"/>
      <c r="I546" s="10"/>
      <c r="J546" s="10"/>
      <c r="K546" s="2"/>
      <c r="L546" s="2"/>
    </row>
    <row r="547" spans="1:12" ht="11.25" customHeight="1" x14ac:dyDescent="0.2">
      <c r="A547" s="2"/>
      <c r="B547" s="10"/>
      <c r="C547" s="10"/>
      <c r="D547" s="10"/>
      <c r="E547" s="10"/>
      <c r="F547" s="10"/>
      <c r="G547" s="10"/>
      <c r="H547" s="10"/>
      <c r="I547" s="10"/>
      <c r="J547" s="10"/>
      <c r="K547" s="2"/>
      <c r="L547" s="2"/>
    </row>
    <row r="548" spans="1:12" ht="11.25" customHeight="1" x14ac:dyDescent="0.2">
      <c r="A548" s="2"/>
      <c r="B548" s="10"/>
      <c r="C548" s="10"/>
      <c r="D548" s="10"/>
      <c r="E548" s="10"/>
      <c r="F548" s="10"/>
      <c r="G548" s="10"/>
      <c r="H548" s="10"/>
      <c r="I548" s="10"/>
      <c r="J548" s="10"/>
      <c r="K548" s="2"/>
      <c r="L548" s="2"/>
    </row>
    <row r="549" spans="1:12" ht="11.25" customHeight="1" x14ac:dyDescent="0.2">
      <c r="A549" s="2"/>
      <c r="B549" s="10"/>
      <c r="C549" s="10"/>
      <c r="D549" s="10"/>
      <c r="E549" s="10"/>
      <c r="F549" s="10"/>
      <c r="G549" s="10"/>
      <c r="H549" s="10"/>
      <c r="I549" s="10"/>
      <c r="J549" s="10"/>
      <c r="K549" s="2"/>
      <c r="L549" s="2"/>
    </row>
    <row r="550" spans="1:12" ht="11.25" customHeight="1" x14ac:dyDescent="0.2">
      <c r="A550" s="2"/>
      <c r="B550" s="10"/>
      <c r="C550" s="10"/>
      <c r="D550" s="10"/>
      <c r="E550" s="10"/>
      <c r="F550" s="10"/>
      <c r="G550" s="10"/>
      <c r="H550" s="10"/>
      <c r="I550" s="10"/>
      <c r="J550" s="10"/>
      <c r="K550" s="2"/>
      <c r="L550" s="2"/>
    </row>
    <row r="551" spans="1:12" ht="11.25" customHeight="1" x14ac:dyDescent="0.2">
      <c r="A551" s="2"/>
      <c r="B551" s="10"/>
      <c r="C551" s="10"/>
      <c r="D551" s="10"/>
      <c r="E551" s="10"/>
      <c r="F551" s="10"/>
      <c r="G551" s="10"/>
      <c r="H551" s="10"/>
      <c r="I551" s="10"/>
      <c r="J551" s="10"/>
      <c r="K551" s="2"/>
      <c r="L551" s="2"/>
    </row>
    <row r="552" spans="1:12" ht="11.25" customHeight="1" x14ac:dyDescent="0.2">
      <c r="A552" s="2"/>
      <c r="B552" s="10"/>
      <c r="C552" s="10"/>
      <c r="D552" s="10"/>
      <c r="E552" s="10"/>
      <c r="F552" s="10"/>
      <c r="G552" s="10"/>
      <c r="H552" s="10"/>
      <c r="I552" s="10"/>
      <c r="J552" s="10"/>
      <c r="K552" s="2"/>
      <c r="L552" s="2"/>
    </row>
    <row r="553" spans="1:12" ht="11.25" customHeight="1" x14ac:dyDescent="0.2">
      <c r="A553" s="2"/>
      <c r="B553" s="10"/>
      <c r="C553" s="10"/>
      <c r="D553" s="10"/>
      <c r="E553" s="10"/>
      <c r="F553" s="10"/>
      <c r="G553" s="10"/>
      <c r="H553" s="10"/>
      <c r="I553" s="10"/>
      <c r="J553" s="10"/>
      <c r="K553" s="2"/>
      <c r="L553" s="2"/>
    </row>
    <row r="554" spans="1:12" ht="11.25" customHeight="1" x14ac:dyDescent="0.2">
      <c r="A554" s="2"/>
      <c r="B554" s="10"/>
      <c r="C554" s="10"/>
      <c r="D554" s="10"/>
      <c r="E554" s="10"/>
      <c r="F554" s="10"/>
      <c r="G554" s="10"/>
      <c r="H554" s="10"/>
      <c r="I554" s="10"/>
      <c r="J554" s="10"/>
      <c r="K554" s="2"/>
      <c r="L554" s="2"/>
    </row>
    <row r="555" spans="1:12" ht="11.25" customHeight="1" x14ac:dyDescent="0.2">
      <c r="A555" s="2"/>
      <c r="B555" s="10"/>
      <c r="C555" s="10"/>
      <c r="D555" s="10"/>
      <c r="E555" s="10"/>
      <c r="F555" s="10"/>
      <c r="G555" s="10"/>
      <c r="H555" s="10"/>
      <c r="I555" s="10"/>
      <c r="J555" s="10"/>
      <c r="K555" s="2"/>
      <c r="L555" s="2"/>
    </row>
    <row r="556" spans="1:12" ht="11.25" customHeight="1" x14ac:dyDescent="0.2">
      <c r="A556" s="2"/>
      <c r="B556" s="10"/>
      <c r="C556" s="10"/>
      <c r="D556" s="10"/>
      <c r="E556" s="10"/>
      <c r="F556" s="10"/>
      <c r="G556" s="10"/>
      <c r="H556" s="10"/>
      <c r="I556" s="10"/>
      <c r="J556" s="10"/>
      <c r="K556" s="2"/>
      <c r="L556" s="2"/>
    </row>
    <row r="557" spans="1:12" ht="11.25" customHeight="1" x14ac:dyDescent="0.2">
      <c r="A557" s="2"/>
      <c r="B557" s="10"/>
      <c r="C557" s="10"/>
      <c r="D557" s="10"/>
      <c r="E557" s="10"/>
      <c r="F557" s="10"/>
      <c r="G557" s="10"/>
      <c r="H557" s="10"/>
      <c r="I557" s="10"/>
      <c r="J557" s="10"/>
      <c r="K557" s="2"/>
      <c r="L557" s="2"/>
    </row>
    <row r="558" spans="1:12" ht="11.25" customHeight="1" x14ac:dyDescent="0.2">
      <c r="A558" s="2"/>
      <c r="B558" s="10"/>
      <c r="C558" s="10"/>
      <c r="D558" s="10"/>
      <c r="E558" s="10"/>
      <c r="F558" s="10"/>
      <c r="G558" s="10"/>
      <c r="H558" s="10"/>
      <c r="I558" s="10"/>
      <c r="J558" s="10"/>
      <c r="K558" s="2"/>
      <c r="L558" s="2"/>
    </row>
    <row r="559" spans="1:12" ht="11.25" customHeight="1" x14ac:dyDescent="0.2">
      <c r="A559" s="2"/>
      <c r="B559" s="10"/>
      <c r="C559" s="10"/>
      <c r="D559" s="10"/>
      <c r="E559" s="10"/>
      <c r="F559" s="10"/>
      <c r="G559" s="10"/>
      <c r="H559" s="10"/>
      <c r="I559" s="10"/>
      <c r="J559" s="10"/>
      <c r="K559" s="2"/>
      <c r="L559" s="2"/>
    </row>
    <row r="560" spans="1:12" ht="11.25" customHeight="1" x14ac:dyDescent="0.2">
      <c r="A560" s="2"/>
      <c r="B560" s="10"/>
      <c r="C560" s="10"/>
      <c r="D560" s="10"/>
      <c r="E560" s="10"/>
      <c r="F560" s="10"/>
      <c r="G560" s="10"/>
      <c r="H560" s="10"/>
      <c r="I560" s="10"/>
      <c r="J560" s="10"/>
      <c r="K560" s="2"/>
      <c r="L560" s="2"/>
    </row>
    <row r="561" spans="1:12" ht="11.25" customHeight="1" x14ac:dyDescent="0.2">
      <c r="A561" s="2"/>
      <c r="B561" s="10"/>
      <c r="C561" s="10"/>
      <c r="D561" s="10"/>
      <c r="E561" s="10"/>
      <c r="F561" s="10"/>
      <c r="G561" s="10"/>
      <c r="H561" s="10"/>
      <c r="I561" s="10"/>
      <c r="J561" s="10"/>
      <c r="K561" s="2"/>
      <c r="L561" s="2"/>
    </row>
    <row r="562" spans="1:12" ht="11.25" customHeight="1" x14ac:dyDescent="0.2">
      <c r="A562" s="2"/>
      <c r="B562" s="10"/>
      <c r="C562" s="10"/>
      <c r="D562" s="10"/>
      <c r="E562" s="10"/>
      <c r="F562" s="10"/>
      <c r="G562" s="10"/>
      <c r="H562" s="10"/>
      <c r="I562" s="10"/>
      <c r="J562" s="10"/>
      <c r="K562" s="2"/>
      <c r="L562" s="2"/>
    </row>
    <row r="563" spans="1:12" ht="11.25" customHeight="1" x14ac:dyDescent="0.2">
      <c r="A563" s="2"/>
      <c r="B563" s="10"/>
      <c r="C563" s="10"/>
      <c r="D563" s="10"/>
      <c r="E563" s="10"/>
      <c r="F563" s="10"/>
      <c r="G563" s="10"/>
      <c r="H563" s="10"/>
      <c r="I563" s="10"/>
      <c r="J563" s="10"/>
      <c r="K563" s="2"/>
      <c r="L563" s="2"/>
    </row>
    <row r="564" spans="1:12" ht="11.25" customHeight="1" x14ac:dyDescent="0.2">
      <c r="A564" s="2"/>
      <c r="B564" s="10"/>
      <c r="C564" s="10"/>
      <c r="D564" s="10"/>
      <c r="E564" s="10"/>
      <c r="F564" s="10"/>
      <c r="G564" s="10"/>
      <c r="H564" s="10"/>
      <c r="I564" s="10"/>
      <c r="J564" s="10"/>
      <c r="K564" s="2"/>
      <c r="L564" s="2"/>
    </row>
    <row r="565" spans="1:12" ht="11.25" customHeight="1" x14ac:dyDescent="0.2">
      <c r="A565" s="2"/>
      <c r="B565" s="10"/>
      <c r="C565" s="10"/>
      <c r="D565" s="10"/>
      <c r="E565" s="10"/>
      <c r="F565" s="10"/>
      <c r="G565" s="10"/>
      <c r="H565" s="10"/>
      <c r="I565" s="10"/>
      <c r="J565" s="10"/>
      <c r="K565" s="2"/>
      <c r="L565" s="2"/>
    </row>
    <row r="566" spans="1:12" ht="11.25" customHeight="1" x14ac:dyDescent="0.2">
      <c r="A566" s="2"/>
      <c r="B566" s="10"/>
      <c r="C566" s="10"/>
      <c r="D566" s="10"/>
      <c r="E566" s="10"/>
      <c r="F566" s="10"/>
      <c r="G566" s="10"/>
      <c r="H566" s="10"/>
      <c r="I566" s="10"/>
      <c r="J566" s="10"/>
      <c r="K566" s="2"/>
      <c r="L566" s="2"/>
    </row>
    <row r="567" spans="1:12" ht="11.25" customHeight="1" x14ac:dyDescent="0.2">
      <c r="A567" s="2"/>
      <c r="B567" s="10"/>
      <c r="C567" s="10"/>
      <c r="D567" s="10"/>
      <c r="E567" s="10"/>
      <c r="F567" s="10"/>
      <c r="G567" s="10"/>
      <c r="H567" s="10"/>
      <c r="I567" s="10"/>
      <c r="J567" s="10"/>
      <c r="K567" s="2"/>
      <c r="L567" s="2"/>
    </row>
    <row r="568" spans="1:12" ht="11.25" customHeight="1" x14ac:dyDescent="0.2">
      <c r="A568" s="2"/>
      <c r="B568" s="10"/>
      <c r="C568" s="10"/>
      <c r="D568" s="10"/>
      <c r="E568" s="10"/>
      <c r="F568" s="10"/>
      <c r="G568" s="10"/>
      <c r="H568" s="10"/>
      <c r="I568" s="10"/>
      <c r="J568" s="10"/>
      <c r="K568" s="2"/>
      <c r="L568" s="2"/>
    </row>
    <row r="569" spans="1:12" ht="11.25" customHeight="1" x14ac:dyDescent="0.2">
      <c r="A569" s="2"/>
      <c r="B569" s="10"/>
      <c r="C569" s="10"/>
      <c r="D569" s="10"/>
      <c r="E569" s="10"/>
      <c r="F569" s="10"/>
      <c r="G569" s="10"/>
      <c r="H569" s="10"/>
      <c r="I569" s="10"/>
      <c r="J569" s="10"/>
      <c r="K569" s="2"/>
      <c r="L569" s="2"/>
    </row>
    <row r="570" spans="1:12" ht="11.25" customHeight="1" x14ac:dyDescent="0.2">
      <c r="A570" s="2"/>
      <c r="B570" s="10"/>
      <c r="C570" s="10"/>
      <c r="D570" s="10"/>
      <c r="E570" s="10"/>
      <c r="F570" s="10"/>
      <c r="G570" s="10"/>
      <c r="H570" s="10"/>
      <c r="I570" s="10"/>
      <c r="J570" s="10"/>
      <c r="K570" s="2"/>
      <c r="L570" s="2"/>
    </row>
    <row r="571" spans="1:12" ht="11.25" customHeight="1" x14ac:dyDescent="0.2">
      <c r="A571" s="2"/>
      <c r="B571" s="10"/>
      <c r="C571" s="10"/>
      <c r="D571" s="10"/>
      <c r="E571" s="10"/>
      <c r="F571" s="10"/>
      <c r="G571" s="10"/>
      <c r="H571" s="10"/>
      <c r="I571" s="10"/>
      <c r="J571" s="10"/>
      <c r="K571" s="2"/>
      <c r="L571" s="2"/>
    </row>
    <row r="572" spans="1:12" ht="11.25" customHeight="1" x14ac:dyDescent="0.2">
      <c r="A572" s="2"/>
      <c r="B572" s="10"/>
      <c r="C572" s="10"/>
      <c r="D572" s="10"/>
      <c r="E572" s="10"/>
      <c r="F572" s="10"/>
      <c r="G572" s="10"/>
      <c r="H572" s="10"/>
      <c r="I572" s="10"/>
      <c r="J572" s="10"/>
      <c r="K572" s="2"/>
      <c r="L572" s="2"/>
    </row>
    <row r="573" spans="1:12" ht="11.25" customHeight="1" x14ac:dyDescent="0.2">
      <c r="A573" s="2"/>
      <c r="B573" s="10"/>
      <c r="C573" s="10"/>
      <c r="D573" s="10"/>
      <c r="E573" s="10"/>
      <c r="F573" s="10"/>
      <c r="G573" s="10"/>
      <c r="H573" s="10"/>
      <c r="I573" s="10"/>
      <c r="J573" s="10"/>
      <c r="K573" s="2"/>
      <c r="L573" s="2"/>
    </row>
    <row r="574" spans="1:12" ht="11.25" customHeight="1" x14ac:dyDescent="0.2">
      <c r="A574" s="2"/>
      <c r="B574" s="10"/>
      <c r="C574" s="10"/>
      <c r="D574" s="10"/>
      <c r="E574" s="10"/>
      <c r="F574" s="10"/>
      <c r="G574" s="10"/>
      <c r="H574" s="10"/>
      <c r="I574" s="10"/>
      <c r="J574" s="10"/>
      <c r="K574" s="2"/>
      <c r="L574" s="2"/>
    </row>
    <row r="575" spans="1:12" ht="11.25" customHeight="1" x14ac:dyDescent="0.2">
      <c r="A575" s="2"/>
      <c r="B575" s="10"/>
      <c r="C575" s="10"/>
      <c r="D575" s="10"/>
      <c r="E575" s="10"/>
      <c r="F575" s="10"/>
      <c r="G575" s="10"/>
      <c r="H575" s="10"/>
      <c r="I575" s="10"/>
      <c r="J575" s="10"/>
      <c r="K575" s="2"/>
      <c r="L575" s="2"/>
    </row>
    <row r="576" spans="1:12" ht="11.25" customHeight="1" x14ac:dyDescent="0.2">
      <c r="A576" s="2"/>
      <c r="B576" s="10"/>
      <c r="C576" s="10"/>
      <c r="D576" s="10"/>
      <c r="E576" s="10"/>
      <c r="F576" s="10"/>
      <c r="G576" s="10"/>
      <c r="H576" s="10"/>
      <c r="I576" s="10"/>
      <c r="J576" s="10"/>
      <c r="K576" s="2"/>
      <c r="L576" s="2"/>
    </row>
    <row r="577" spans="1:12" ht="11.25" customHeight="1" x14ac:dyDescent="0.2">
      <c r="A577" s="2"/>
      <c r="B577" s="10"/>
      <c r="C577" s="10"/>
      <c r="D577" s="10"/>
      <c r="E577" s="10"/>
      <c r="F577" s="10"/>
      <c r="G577" s="10"/>
      <c r="H577" s="10"/>
      <c r="I577" s="10"/>
      <c r="J577" s="10"/>
      <c r="K577" s="2"/>
      <c r="L577" s="2"/>
    </row>
    <row r="578" spans="1:12" ht="11.25" customHeight="1" x14ac:dyDescent="0.2">
      <c r="A578" s="2"/>
      <c r="B578" s="10"/>
      <c r="C578" s="10"/>
      <c r="D578" s="10"/>
      <c r="E578" s="10"/>
      <c r="F578" s="10"/>
      <c r="G578" s="10"/>
      <c r="H578" s="10"/>
      <c r="I578" s="10"/>
      <c r="J578" s="10"/>
      <c r="K578" s="2"/>
      <c r="L578" s="2"/>
    </row>
    <row r="579" spans="1:12" ht="11.25" customHeight="1" x14ac:dyDescent="0.2">
      <c r="A579" s="2"/>
      <c r="B579" s="10"/>
      <c r="C579" s="10"/>
      <c r="D579" s="10"/>
      <c r="E579" s="10"/>
      <c r="F579" s="10"/>
      <c r="G579" s="10"/>
      <c r="H579" s="10"/>
      <c r="I579" s="10"/>
      <c r="J579" s="10"/>
      <c r="K579" s="2"/>
      <c r="L579" s="2"/>
    </row>
    <row r="580" spans="1:12" ht="11.25" customHeight="1" x14ac:dyDescent="0.15"/>
    <row r="581" spans="1:12" ht="11.25" customHeight="1" x14ac:dyDescent="0.15"/>
    <row r="582" spans="1:12" ht="11.25" customHeight="1" x14ac:dyDescent="0.15"/>
    <row r="583" spans="1:12" ht="11.25" customHeight="1" x14ac:dyDescent="0.15"/>
    <row r="584" spans="1:12" ht="11.25" customHeight="1" x14ac:dyDescent="0.15"/>
    <row r="585" spans="1:12" ht="11.25" customHeight="1" x14ac:dyDescent="0.15"/>
    <row r="586" spans="1:12" ht="11.25" customHeight="1" x14ac:dyDescent="0.15"/>
    <row r="587" spans="1:12" ht="11.25" customHeight="1" x14ac:dyDescent="0.15"/>
    <row r="588" spans="1:12" ht="11.25" customHeight="1" x14ac:dyDescent="0.15"/>
    <row r="589" spans="1:12" ht="11.25" customHeight="1" x14ac:dyDescent="0.15"/>
    <row r="590" spans="1:12" ht="11.25" customHeight="1" x14ac:dyDescent="0.15"/>
    <row r="591" spans="1:12" ht="11.25" customHeight="1" x14ac:dyDescent="0.15"/>
    <row r="592" spans="1:12" ht="11.25" customHeight="1" x14ac:dyDescent="0.15"/>
    <row r="593" ht="11.25" customHeight="1" x14ac:dyDescent="0.15"/>
    <row r="594" ht="11.25" customHeight="1" x14ac:dyDescent="0.15"/>
    <row r="595" ht="11.25" customHeight="1" x14ac:dyDescent="0.15"/>
    <row r="596" ht="11.25" customHeight="1" x14ac:dyDescent="0.15"/>
    <row r="597" ht="11.25" customHeight="1" x14ac:dyDescent="0.15"/>
    <row r="598" ht="11.25" customHeight="1" x14ac:dyDescent="0.15"/>
    <row r="599" ht="11.25" customHeight="1" x14ac:dyDescent="0.15"/>
    <row r="600" ht="11.25" customHeight="1" x14ac:dyDescent="0.15"/>
    <row r="601" ht="11.25" customHeight="1" x14ac:dyDescent="0.15"/>
    <row r="602" ht="11.25" customHeight="1" x14ac:dyDescent="0.15"/>
    <row r="603" ht="11.25" customHeight="1" x14ac:dyDescent="0.15"/>
    <row r="604" ht="11.25" customHeight="1" x14ac:dyDescent="0.15"/>
    <row r="605" ht="11.25" customHeight="1" x14ac:dyDescent="0.15"/>
    <row r="606" ht="11.25" customHeight="1" x14ac:dyDescent="0.15"/>
    <row r="607" ht="11.25" customHeight="1" x14ac:dyDescent="0.15"/>
    <row r="608" ht="11.25" customHeight="1" x14ac:dyDescent="0.15"/>
    <row r="609" ht="11.25" customHeight="1" x14ac:dyDescent="0.15"/>
    <row r="610" ht="11.25" customHeight="1" x14ac:dyDescent="0.15"/>
    <row r="611" ht="11.25" customHeight="1" x14ac:dyDescent="0.15"/>
    <row r="612" ht="11.25" customHeight="1" x14ac:dyDescent="0.15"/>
    <row r="613" ht="11.25" customHeight="1" x14ac:dyDescent="0.15"/>
    <row r="614" ht="11.25" customHeight="1" x14ac:dyDescent="0.15"/>
    <row r="615" ht="11.25" customHeight="1" x14ac:dyDescent="0.15"/>
    <row r="616" ht="11.25" customHeight="1" x14ac:dyDescent="0.15"/>
    <row r="617" ht="11.25" customHeight="1" x14ac:dyDescent="0.15"/>
    <row r="618" ht="11.25" customHeight="1" x14ac:dyDescent="0.15"/>
    <row r="619" ht="11.25" customHeight="1" x14ac:dyDescent="0.15"/>
    <row r="620" ht="11.25" customHeight="1" x14ac:dyDescent="0.15"/>
    <row r="621" ht="11.25" customHeight="1" x14ac:dyDescent="0.15"/>
    <row r="622" ht="11.25" customHeight="1" x14ac:dyDescent="0.15"/>
    <row r="623" ht="11.25" customHeight="1" x14ac:dyDescent="0.15"/>
    <row r="624" ht="11.25" customHeight="1" x14ac:dyDescent="0.15"/>
    <row r="625" ht="11.25" customHeight="1" x14ac:dyDescent="0.15"/>
    <row r="626" ht="11.25" customHeight="1" x14ac:dyDescent="0.15"/>
    <row r="627" ht="11.25" customHeight="1" x14ac:dyDescent="0.15"/>
    <row r="628" ht="11.25" customHeight="1" x14ac:dyDescent="0.15"/>
    <row r="629" ht="11.25" customHeight="1" x14ac:dyDescent="0.15"/>
    <row r="630" ht="11.25" customHeight="1" x14ac:dyDescent="0.15"/>
    <row r="631" ht="11.25" customHeight="1" x14ac:dyDescent="0.15"/>
    <row r="632" ht="11.25" customHeight="1" x14ac:dyDescent="0.15"/>
    <row r="633" ht="11.25" customHeight="1" x14ac:dyDescent="0.15"/>
    <row r="634" ht="11.25" customHeight="1" x14ac:dyDescent="0.15"/>
    <row r="635" ht="11.25" customHeight="1" x14ac:dyDescent="0.15"/>
    <row r="636" ht="11.25" customHeight="1" x14ac:dyDescent="0.15"/>
    <row r="637" ht="11.25" customHeight="1" x14ac:dyDescent="0.15"/>
    <row r="638" ht="11.25" customHeight="1" x14ac:dyDescent="0.15"/>
    <row r="639" ht="11.25" customHeight="1" x14ac:dyDescent="0.15"/>
    <row r="640" ht="11.25" customHeight="1" x14ac:dyDescent="0.15"/>
    <row r="641" ht="11.25" customHeight="1" x14ac:dyDescent="0.15"/>
    <row r="642" ht="11.25" customHeight="1" x14ac:dyDescent="0.15"/>
    <row r="643" ht="11.25" customHeight="1" x14ac:dyDescent="0.15"/>
    <row r="644" ht="11.25" customHeight="1" x14ac:dyDescent="0.15"/>
    <row r="645" ht="11.25" customHeight="1" x14ac:dyDescent="0.15"/>
    <row r="646" ht="11.25" customHeight="1" x14ac:dyDescent="0.15"/>
    <row r="647" ht="11.25" customHeight="1" x14ac:dyDescent="0.15"/>
    <row r="648" ht="11.25" customHeight="1" x14ac:dyDescent="0.15"/>
    <row r="649" ht="11.25" customHeight="1" x14ac:dyDescent="0.15"/>
    <row r="650" ht="11.25" customHeight="1" x14ac:dyDescent="0.15"/>
    <row r="651" ht="11.25" customHeight="1" x14ac:dyDescent="0.15"/>
    <row r="652" ht="11.25" customHeight="1" x14ac:dyDescent="0.15"/>
    <row r="653" ht="11.25" customHeight="1" x14ac:dyDescent="0.15"/>
    <row r="654" ht="11.25" customHeight="1" x14ac:dyDescent="0.15"/>
    <row r="655" ht="11.25" customHeight="1" x14ac:dyDescent="0.15"/>
    <row r="656" ht="11.25" customHeight="1" x14ac:dyDescent="0.15"/>
    <row r="657" ht="11.25" customHeight="1" x14ac:dyDescent="0.15"/>
    <row r="658" ht="11.25" customHeight="1" x14ac:dyDescent="0.15"/>
    <row r="659" ht="11.25" customHeight="1" x14ac:dyDescent="0.15"/>
    <row r="660" ht="11.25" customHeight="1" x14ac:dyDescent="0.15"/>
    <row r="661" ht="11.25" customHeight="1" x14ac:dyDescent="0.15"/>
    <row r="662" ht="11.25" customHeight="1" x14ac:dyDescent="0.15"/>
    <row r="663" ht="11.25" customHeight="1" x14ac:dyDescent="0.15"/>
    <row r="664" ht="11.25" customHeight="1" x14ac:dyDescent="0.15"/>
    <row r="665" ht="11.25" customHeight="1" x14ac:dyDescent="0.15"/>
    <row r="666" ht="11.25" customHeight="1" x14ac:dyDescent="0.15"/>
    <row r="667" ht="11.25" customHeight="1" x14ac:dyDescent="0.15"/>
    <row r="668" ht="11.25" customHeight="1" x14ac:dyDescent="0.15"/>
    <row r="669" ht="11.25" customHeight="1" x14ac:dyDescent="0.15"/>
    <row r="670" ht="11.25" customHeight="1" x14ac:dyDescent="0.15"/>
    <row r="671" ht="11.25" customHeight="1" x14ac:dyDescent="0.15"/>
    <row r="672" ht="11.25" customHeight="1" x14ac:dyDescent="0.15"/>
    <row r="673" ht="11.25" customHeight="1" x14ac:dyDescent="0.15"/>
    <row r="674" ht="11.25" customHeight="1" x14ac:dyDescent="0.15"/>
    <row r="675" ht="11.25" customHeight="1" x14ac:dyDescent="0.15"/>
    <row r="676" ht="11.25" customHeight="1" x14ac:dyDescent="0.15"/>
    <row r="677" ht="11.25" customHeight="1" x14ac:dyDescent="0.15"/>
    <row r="678" ht="11.25" customHeight="1" x14ac:dyDescent="0.15"/>
    <row r="679" ht="11.25" customHeight="1" x14ac:dyDescent="0.15"/>
    <row r="680" ht="11.25" customHeight="1" x14ac:dyDescent="0.15"/>
    <row r="681" ht="11.25" customHeight="1" x14ac:dyDescent="0.15"/>
    <row r="682" ht="11.25" customHeight="1" x14ac:dyDescent="0.15"/>
    <row r="683" ht="11.25" customHeight="1" x14ac:dyDescent="0.15"/>
    <row r="684" ht="11.25" customHeight="1" x14ac:dyDescent="0.15"/>
    <row r="685" ht="11.25" customHeight="1" x14ac:dyDescent="0.15"/>
    <row r="686" ht="11.25" customHeight="1" x14ac:dyDescent="0.15"/>
    <row r="687" ht="11.25" customHeight="1" x14ac:dyDescent="0.15"/>
    <row r="688" ht="11.25" customHeight="1" x14ac:dyDescent="0.15"/>
    <row r="689" ht="11.25" customHeight="1" x14ac:dyDescent="0.15"/>
    <row r="690" ht="11.25" customHeight="1" x14ac:dyDescent="0.15"/>
    <row r="691" ht="11.25" customHeight="1" x14ac:dyDescent="0.15"/>
    <row r="692" ht="11.25" customHeight="1" x14ac:dyDescent="0.15"/>
    <row r="693" ht="11.25" customHeight="1" x14ac:dyDescent="0.15"/>
    <row r="694" ht="11.25" customHeight="1" x14ac:dyDescent="0.15"/>
    <row r="695" ht="11.25" customHeight="1" x14ac:dyDescent="0.15"/>
    <row r="696" ht="11.25" customHeight="1" x14ac:dyDescent="0.15"/>
    <row r="697" ht="11.25" customHeight="1" x14ac:dyDescent="0.15"/>
    <row r="698" ht="11.25" customHeight="1" x14ac:dyDescent="0.15"/>
    <row r="699" ht="11.25" customHeight="1" x14ac:dyDescent="0.15"/>
    <row r="700" ht="11.25" customHeight="1" x14ac:dyDescent="0.15"/>
    <row r="701" ht="11.25" customHeight="1" x14ac:dyDescent="0.15"/>
    <row r="702" ht="11.25" customHeight="1" x14ac:dyDescent="0.15"/>
    <row r="703" ht="11.25" customHeight="1" x14ac:dyDescent="0.15"/>
    <row r="704" ht="11.25" customHeight="1" x14ac:dyDescent="0.15"/>
    <row r="705" ht="11.25" customHeight="1" x14ac:dyDescent="0.15"/>
    <row r="706" ht="11.25" customHeight="1" x14ac:dyDescent="0.15"/>
    <row r="707" ht="11.25" customHeight="1" x14ac:dyDescent="0.15"/>
    <row r="708" ht="11.25" customHeight="1" x14ac:dyDescent="0.15"/>
    <row r="709" ht="11.25" customHeight="1" x14ac:dyDescent="0.15"/>
    <row r="710" ht="11.25" customHeight="1" x14ac:dyDescent="0.15"/>
    <row r="711" ht="11.25" customHeight="1" x14ac:dyDescent="0.15"/>
    <row r="712" ht="11.25" customHeight="1" x14ac:dyDescent="0.15"/>
    <row r="713" ht="11.25" customHeight="1" x14ac:dyDescent="0.15"/>
    <row r="714" ht="11.25" customHeight="1" x14ac:dyDescent="0.15"/>
    <row r="715" ht="11.25" customHeight="1" x14ac:dyDescent="0.15"/>
    <row r="716" ht="11.25" customHeight="1" x14ac:dyDescent="0.15"/>
    <row r="717" ht="11.25" customHeight="1" x14ac:dyDescent="0.15"/>
    <row r="718" ht="11.25" customHeight="1" x14ac:dyDescent="0.15"/>
    <row r="719" ht="11.25" customHeight="1" x14ac:dyDescent="0.15"/>
    <row r="720" ht="11.25" customHeight="1" x14ac:dyDescent="0.15"/>
    <row r="721" ht="11.25" customHeight="1" x14ac:dyDescent="0.15"/>
    <row r="722" ht="11.25" customHeight="1" x14ac:dyDescent="0.15"/>
    <row r="723" ht="11.25" customHeight="1" x14ac:dyDescent="0.15"/>
    <row r="724" ht="11.25" customHeight="1" x14ac:dyDescent="0.15"/>
    <row r="725" ht="11.25" customHeight="1" x14ac:dyDescent="0.15"/>
    <row r="726" ht="11.25" customHeight="1" x14ac:dyDescent="0.15"/>
    <row r="727" ht="11.25" customHeight="1" x14ac:dyDescent="0.15"/>
    <row r="728" ht="11.25" customHeight="1" x14ac:dyDescent="0.15"/>
    <row r="729" ht="11.25" customHeight="1" x14ac:dyDescent="0.15"/>
    <row r="730" ht="11.25" customHeight="1" x14ac:dyDescent="0.15"/>
    <row r="731" ht="11.25" customHeight="1" x14ac:dyDescent="0.15"/>
    <row r="732" ht="11.25" customHeight="1" x14ac:dyDescent="0.15"/>
    <row r="733" ht="11.25" customHeight="1" x14ac:dyDescent="0.15"/>
    <row r="734" ht="11.25" customHeight="1" x14ac:dyDescent="0.15"/>
    <row r="735" ht="11.25" customHeight="1" x14ac:dyDescent="0.15"/>
    <row r="736" ht="11.25" customHeight="1" x14ac:dyDescent="0.15"/>
    <row r="737" ht="11.25" customHeight="1" x14ac:dyDescent="0.15"/>
    <row r="738" ht="11.25" customHeight="1" x14ac:dyDescent="0.15"/>
    <row r="739" ht="11.25" customHeight="1" x14ac:dyDescent="0.15"/>
    <row r="740" ht="11.25" customHeight="1" x14ac:dyDescent="0.15"/>
    <row r="741" ht="11.25" customHeight="1" x14ac:dyDescent="0.15"/>
    <row r="742" ht="11.25" customHeight="1" x14ac:dyDescent="0.15"/>
    <row r="743" ht="11.25" customHeight="1" x14ac:dyDescent="0.15"/>
    <row r="744" ht="11.25" customHeight="1" x14ac:dyDescent="0.15"/>
    <row r="745" ht="11.25" customHeight="1" x14ac:dyDescent="0.15"/>
    <row r="746" ht="11.25" customHeight="1" x14ac:dyDescent="0.15"/>
    <row r="747" ht="11.25" customHeight="1" x14ac:dyDescent="0.15"/>
    <row r="748" ht="11.25" customHeight="1" x14ac:dyDescent="0.15"/>
    <row r="749" ht="11.25" customHeight="1" x14ac:dyDescent="0.15"/>
    <row r="750" ht="11.25" customHeight="1" x14ac:dyDescent="0.15"/>
    <row r="751" ht="11.25" customHeight="1" x14ac:dyDescent="0.15"/>
    <row r="752" ht="11.25" customHeight="1" x14ac:dyDescent="0.15"/>
    <row r="753" ht="11.25" customHeight="1" x14ac:dyDescent="0.15"/>
    <row r="754" ht="11.25" customHeight="1" x14ac:dyDescent="0.15"/>
    <row r="755" ht="11.25" customHeight="1" x14ac:dyDescent="0.15"/>
    <row r="756" ht="11.25" customHeight="1" x14ac:dyDescent="0.15"/>
    <row r="757" ht="11.25" customHeight="1" x14ac:dyDescent="0.15"/>
    <row r="758" ht="11.25" customHeight="1" x14ac:dyDescent="0.15"/>
    <row r="759" ht="11.25" customHeight="1" x14ac:dyDescent="0.15"/>
    <row r="760" ht="11.25" customHeight="1" x14ac:dyDescent="0.15"/>
    <row r="761" ht="11.25" customHeight="1" x14ac:dyDescent="0.15"/>
    <row r="762" ht="11.25" customHeight="1" x14ac:dyDescent="0.15"/>
    <row r="763" ht="11.25" customHeight="1" x14ac:dyDescent="0.15"/>
    <row r="764" ht="11.25" customHeight="1" x14ac:dyDescent="0.15"/>
    <row r="765" ht="11.25" customHeight="1" x14ac:dyDescent="0.15"/>
    <row r="766" ht="11.25" customHeight="1" x14ac:dyDescent="0.15"/>
    <row r="767" ht="11.25" customHeight="1" x14ac:dyDescent="0.15"/>
    <row r="768" ht="11.25" customHeight="1" x14ac:dyDescent="0.15"/>
    <row r="769" ht="11.25" customHeight="1" x14ac:dyDescent="0.15"/>
    <row r="770" ht="11.25" customHeight="1" x14ac:dyDescent="0.15"/>
    <row r="771" ht="11.25" customHeight="1" x14ac:dyDescent="0.15"/>
    <row r="772" ht="11.25" customHeight="1" x14ac:dyDescent="0.15"/>
    <row r="773" ht="11.25" customHeight="1" x14ac:dyDescent="0.15"/>
    <row r="774" ht="11.25" customHeight="1" x14ac:dyDescent="0.15"/>
    <row r="775" ht="11.25" customHeight="1" x14ac:dyDescent="0.15"/>
    <row r="776" ht="11.25" customHeight="1" x14ac:dyDescent="0.15"/>
    <row r="777" ht="11.25" customHeight="1" x14ac:dyDescent="0.15"/>
    <row r="778" ht="11.25" customHeight="1" x14ac:dyDescent="0.15"/>
    <row r="779" ht="11.25" customHeight="1" x14ac:dyDescent="0.15"/>
    <row r="780" ht="11.25" customHeight="1" x14ac:dyDescent="0.15"/>
    <row r="781" ht="11.25" customHeight="1" x14ac:dyDescent="0.15"/>
    <row r="782" ht="11.25" customHeight="1" x14ac:dyDescent="0.15"/>
    <row r="783" ht="11.25" customHeight="1" x14ac:dyDescent="0.15"/>
    <row r="784" ht="11.25" customHeight="1" x14ac:dyDescent="0.15"/>
    <row r="785" ht="11.25" customHeight="1" x14ac:dyDescent="0.15"/>
    <row r="786" ht="11.25" customHeight="1" x14ac:dyDescent="0.15"/>
    <row r="787" ht="11.25" customHeight="1" x14ac:dyDescent="0.15"/>
    <row r="788" ht="11.25" customHeight="1" x14ac:dyDescent="0.15"/>
    <row r="789" ht="11.25" customHeight="1" x14ac:dyDescent="0.15"/>
    <row r="790" ht="11.25" customHeight="1" x14ac:dyDescent="0.15"/>
    <row r="791" ht="11.25" customHeight="1" x14ac:dyDescent="0.15"/>
    <row r="792" ht="11.25" customHeight="1" x14ac:dyDescent="0.15"/>
    <row r="793" ht="11.25" customHeight="1" x14ac:dyDescent="0.15"/>
    <row r="794" ht="11.25" customHeight="1" x14ac:dyDescent="0.15"/>
    <row r="795" ht="11.25" customHeight="1" x14ac:dyDescent="0.15"/>
    <row r="796" ht="11.25" customHeight="1" x14ac:dyDescent="0.15"/>
    <row r="797" ht="11.25" customHeight="1" x14ac:dyDescent="0.15"/>
    <row r="798" ht="11.25" customHeight="1" x14ac:dyDescent="0.15"/>
    <row r="799" ht="11.25" customHeight="1" x14ac:dyDescent="0.15"/>
    <row r="800" ht="11.25" customHeight="1" x14ac:dyDescent="0.15"/>
    <row r="801" ht="11.25" customHeight="1" x14ac:dyDescent="0.15"/>
    <row r="802" ht="11.25" customHeight="1" x14ac:dyDescent="0.15"/>
    <row r="803" ht="11.25" customHeight="1" x14ac:dyDescent="0.15"/>
    <row r="804" ht="11.25" customHeight="1" x14ac:dyDescent="0.15"/>
    <row r="805" ht="11.25" customHeight="1" x14ac:dyDescent="0.15"/>
    <row r="806" ht="11.25" customHeight="1" x14ac:dyDescent="0.15"/>
    <row r="807" ht="11.25" customHeight="1" x14ac:dyDescent="0.15"/>
    <row r="808" ht="11.25" customHeight="1" x14ac:dyDescent="0.15"/>
    <row r="809" ht="11.25" customHeight="1" x14ac:dyDescent="0.15"/>
    <row r="810" ht="11.25" customHeight="1" x14ac:dyDescent="0.15"/>
    <row r="811" ht="11.25" customHeight="1" x14ac:dyDescent="0.15"/>
    <row r="812" ht="11.25" customHeight="1" x14ac:dyDescent="0.15"/>
    <row r="813" ht="11.25" customHeight="1" x14ac:dyDescent="0.15"/>
    <row r="814" ht="11.25" customHeight="1" x14ac:dyDescent="0.15"/>
    <row r="815" ht="11.25" customHeight="1" x14ac:dyDescent="0.15"/>
    <row r="816" ht="11.25" customHeight="1" x14ac:dyDescent="0.15"/>
    <row r="817" ht="11.25" customHeight="1" x14ac:dyDescent="0.15"/>
    <row r="818" ht="11.25" customHeight="1" x14ac:dyDescent="0.15"/>
    <row r="819" ht="11.25" customHeight="1" x14ac:dyDescent="0.15"/>
    <row r="820" ht="11.25" customHeight="1" x14ac:dyDescent="0.15"/>
    <row r="821" ht="11.25" customHeight="1" x14ac:dyDescent="0.15"/>
    <row r="822" ht="11.25" customHeight="1" x14ac:dyDescent="0.15"/>
    <row r="823" ht="11.25" customHeight="1" x14ac:dyDescent="0.15"/>
    <row r="824" ht="11.25" customHeight="1" x14ac:dyDescent="0.15"/>
    <row r="825" ht="11.25" customHeight="1" x14ac:dyDescent="0.15"/>
    <row r="826" ht="11.25" customHeight="1" x14ac:dyDescent="0.15"/>
    <row r="827" ht="11.25" customHeight="1" x14ac:dyDescent="0.15"/>
    <row r="828" ht="11.25" customHeight="1" x14ac:dyDescent="0.15"/>
    <row r="829" ht="11.25" customHeight="1" x14ac:dyDescent="0.15"/>
    <row r="830" ht="11.25" customHeight="1" x14ac:dyDescent="0.15"/>
    <row r="831" ht="11.25" customHeight="1" x14ac:dyDescent="0.15"/>
    <row r="832" ht="11.25" customHeight="1" x14ac:dyDescent="0.15"/>
    <row r="833" ht="11.25" customHeight="1" x14ac:dyDescent="0.15"/>
    <row r="834" ht="11.25" customHeight="1" x14ac:dyDescent="0.15"/>
    <row r="835" ht="11.25" customHeight="1" x14ac:dyDescent="0.15"/>
    <row r="836" ht="11.25" customHeight="1" x14ac:dyDescent="0.15"/>
    <row r="837" ht="11.25" customHeight="1" x14ac:dyDescent="0.15"/>
    <row r="838" ht="11.25" customHeight="1" x14ac:dyDescent="0.15"/>
    <row r="839" ht="11.25" customHeight="1" x14ac:dyDescent="0.15"/>
    <row r="840" ht="11.25" customHeight="1" x14ac:dyDescent="0.15"/>
    <row r="841" ht="11.25" customHeight="1" x14ac:dyDescent="0.15"/>
    <row r="842" ht="11.25" customHeight="1" x14ac:dyDescent="0.15"/>
    <row r="843" ht="11.25" customHeight="1" x14ac:dyDescent="0.15"/>
    <row r="844" ht="11.25" customHeight="1" x14ac:dyDescent="0.15"/>
    <row r="845" ht="11.25" customHeight="1" x14ac:dyDescent="0.15"/>
    <row r="846" ht="11.25" customHeight="1" x14ac:dyDescent="0.15"/>
    <row r="847" ht="11.25" customHeight="1" x14ac:dyDescent="0.15"/>
    <row r="848" ht="11.25" customHeight="1" x14ac:dyDescent="0.15"/>
    <row r="849" ht="11.25" customHeight="1" x14ac:dyDescent="0.15"/>
    <row r="850" ht="11.25" customHeight="1" x14ac:dyDescent="0.15"/>
    <row r="851" ht="11.25" customHeight="1" x14ac:dyDescent="0.15"/>
    <row r="852" ht="11.25" customHeight="1" x14ac:dyDescent="0.15"/>
    <row r="853" ht="11.25" customHeight="1" x14ac:dyDescent="0.15"/>
    <row r="854" ht="11.25" customHeight="1" x14ac:dyDescent="0.15"/>
    <row r="855" ht="11.25" customHeight="1" x14ac:dyDescent="0.15"/>
    <row r="856" ht="11.25" customHeight="1" x14ac:dyDescent="0.15"/>
    <row r="857" ht="11.25" customHeight="1" x14ac:dyDescent="0.15"/>
    <row r="858" ht="11.25" customHeight="1" x14ac:dyDescent="0.15"/>
    <row r="859" ht="11.25" customHeight="1" x14ac:dyDescent="0.15"/>
    <row r="860" ht="11.25" customHeight="1" x14ac:dyDescent="0.15"/>
    <row r="861" ht="11.25" customHeight="1" x14ac:dyDescent="0.15"/>
    <row r="862" ht="11.25" customHeight="1" x14ac:dyDescent="0.15"/>
    <row r="863" ht="11.25" customHeight="1" x14ac:dyDescent="0.15"/>
    <row r="864" ht="11.25" customHeight="1" x14ac:dyDescent="0.15"/>
    <row r="865" ht="11.25" customHeight="1" x14ac:dyDescent="0.15"/>
    <row r="866" ht="11.25" customHeight="1" x14ac:dyDescent="0.15"/>
    <row r="867" ht="11.25" customHeight="1" x14ac:dyDescent="0.15"/>
    <row r="868" ht="11.25" customHeight="1" x14ac:dyDescent="0.15"/>
    <row r="869" ht="11.25" customHeight="1" x14ac:dyDescent="0.15"/>
    <row r="870" ht="11.25" customHeight="1" x14ac:dyDescent="0.15"/>
    <row r="871" ht="11.25" customHeight="1" x14ac:dyDescent="0.15"/>
    <row r="872" ht="11.25" customHeight="1" x14ac:dyDescent="0.15"/>
    <row r="873" ht="11.25" customHeight="1" x14ac:dyDescent="0.15"/>
    <row r="874" ht="11.25" customHeight="1" x14ac:dyDescent="0.15"/>
    <row r="875" ht="11.25" customHeight="1" x14ac:dyDescent="0.15"/>
    <row r="876" ht="11.25" customHeight="1" x14ac:dyDescent="0.15"/>
    <row r="877" ht="11.25" customHeight="1" x14ac:dyDescent="0.15"/>
    <row r="878" ht="11.25" customHeight="1" x14ac:dyDescent="0.15"/>
    <row r="879" ht="11.25" customHeight="1" x14ac:dyDescent="0.15"/>
    <row r="880" ht="11.25" customHeight="1" x14ac:dyDescent="0.15"/>
    <row r="881" ht="11.25" customHeight="1" x14ac:dyDescent="0.15"/>
    <row r="882" ht="11.25" customHeight="1" x14ac:dyDescent="0.15"/>
    <row r="883" ht="11.25" customHeight="1" x14ac:dyDescent="0.15"/>
    <row r="884" ht="11.25" customHeight="1" x14ac:dyDescent="0.15"/>
    <row r="885" ht="11.25" customHeight="1" x14ac:dyDescent="0.15"/>
    <row r="886" ht="11.25" customHeight="1" x14ac:dyDescent="0.15"/>
    <row r="887" ht="11.25" customHeight="1" x14ac:dyDescent="0.15"/>
    <row r="888" ht="11.25" customHeight="1" x14ac:dyDescent="0.15"/>
    <row r="889" ht="11.25" customHeight="1" x14ac:dyDescent="0.15"/>
    <row r="890" ht="11.25" customHeight="1" x14ac:dyDescent="0.15"/>
    <row r="891" ht="11.25" customHeight="1" x14ac:dyDescent="0.15"/>
    <row r="892" ht="11.25" customHeight="1" x14ac:dyDescent="0.15"/>
    <row r="893" ht="11.25" customHeight="1" x14ac:dyDescent="0.15"/>
    <row r="894" ht="11.25" customHeight="1" x14ac:dyDescent="0.15"/>
    <row r="895" ht="11.25" customHeight="1" x14ac:dyDescent="0.15"/>
    <row r="896" ht="11.25" customHeight="1" x14ac:dyDescent="0.15"/>
    <row r="897" ht="11.25" customHeight="1" x14ac:dyDescent="0.15"/>
    <row r="898" ht="11.25" customHeight="1" x14ac:dyDescent="0.15"/>
    <row r="899" ht="11.25" customHeight="1" x14ac:dyDescent="0.15"/>
    <row r="900" ht="11.25" customHeight="1" x14ac:dyDescent="0.15"/>
    <row r="901" ht="11.25" customHeight="1" x14ac:dyDescent="0.15"/>
    <row r="902" ht="11.25" customHeight="1" x14ac:dyDescent="0.15"/>
    <row r="903" ht="11.25" customHeight="1" x14ac:dyDescent="0.15"/>
    <row r="904" ht="11.25" customHeight="1" x14ac:dyDescent="0.15"/>
    <row r="905" ht="11.25" customHeight="1" x14ac:dyDescent="0.15"/>
    <row r="906" ht="11.25" customHeight="1" x14ac:dyDescent="0.15"/>
    <row r="907" ht="11.25" customHeight="1" x14ac:dyDescent="0.15"/>
    <row r="908" ht="11.25" customHeight="1" x14ac:dyDescent="0.15"/>
    <row r="909" ht="11.25" customHeight="1" x14ac:dyDescent="0.15"/>
    <row r="910" ht="11.25" customHeight="1" x14ac:dyDescent="0.15"/>
    <row r="911" ht="11.25" customHeight="1" x14ac:dyDescent="0.15"/>
    <row r="912" ht="11.25" customHeight="1" x14ac:dyDescent="0.15"/>
    <row r="913" ht="11.25" customHeight="1" x14ac:dyDescent="0.15"/>
    <row r="914" ht="11.25" customHeight="1" x14ac:dyDescent="0.15"/>
    <row r="915" ht="11.25" customHeight="1" x14ac:dyDescent="0.15"/>
    <row r="916" ht="11.25" customHeight="1" x14ac:dyDescent="0.15"/>
    <row r="917" ht="11.25" customHeight="1" x14ac:dyDescent="0.15"/>
    <row r="918" ht="11.25" customHeight="1" x14ac:dyDescent="0.15"/>
    <row r="919" ht="11.25" customHeight="1" x14ac:dyDescent="0.15"/>
    <row r="920" ht="11.25" customHeight="1" x14ac:dyDescent="0.15"/>
    <row r="921" ht="11.25" customHeight="1" x14ac:dyDescent="0.15"/>
    <row r="922" ht="11.25" customHeight="1" x14ac:dyDescent="0.15"/>
    <row r="923" ht="11.25" customHeight="1" x14ac:dyDescent="0.15"/>
    <row r="924" ht="11.25" customHeight="1" x14ac:dyDescent="0.15"/>
    <row r="925" ht="11.25" customHeight="1" x14ac:dyDescent="0.15"/>
    <row r="926" ht="11.25" customHeight="1" x14ac:dyDescent="0.15"/>
    <row r="927" ht="11.25" customHeight="1" x14ac:dyDescent="0.15"/>
    <row r="928" ht="11.25" customHeight="1" x14ac:dyDescent="0.15"/>
    <row r="929" ht="11.25" customHeight="1" x14ac:dyDescent="0.15"/>
    <row r="930" ht="11.25" customHeight="1" x14ac:dyDescent="0.15"/>
    <row r="931" ht="11.25" customHeight="1" x14ac:dyDescent="0.15"/>
    <row r="932" ht="11.25" customHeight="1" x14ac:dyDescent="0.15"/>
    <row r="933" ht="11.25" customHeight="1" x14ac:dyDescent="0.15"/>
    <row r="934" ht="11.25" customHeight="1" x14ac:dyDescent="0.15"/>
    <row r="935" ht="11.25" customHeight="1" x14ac:dyDescent="0.15"/>
    <row r="936" ht="11.25" customHeight="1" x14ac:dyDescent="0.15"/>
    <row r="937" ht="11.25" customHeight="1" x14ac:dyDescent="0.15"/>
    <row r="938" ht="11.25" customHeight="1" x14ac:dyDescent="0.15"/>
    <row r="939" ht="11.25" customHeight="1" x14ac:dyDescent="0.15"/>
    <row r="940" ht="11.25" customHeight="1" x14ac:dyDescent="0.15"/>
    <row r="941" ht="11.25" customHeight="1" x14ac:dyDescent="0.15"/>
    <row r="942" ht="11.25" customHeight="1" x14ac:dyDescent="0.15"/>
    <row r="943" ht="11.25" customHeight="1" x14ac:dyDescent="0.15"/>
    <row r="944" ht="11.25" customHeight="1" x14ac:dyDescent="0.15"/>
    <row r="945" ht="11.25" customHeight="1" x14ac:dyDescent="0.15"/>
    <row r="946" ht="11.25" customHeight="1" x14ac:dyDescent="0.15"/>
    <row r="947" ht="11.25" customHeight="1" x14ac:dyDescent="0.15"/>
    <row r="948" ht="11.25" customHeight="1" x14ac:dyDescent="0.15"/>
    <row r="949" ht="11.25" customHeight="1" x14ac:dyDescent="0.15"/>
    <row r="950" ht="11.25" customHeight="1" x14ac:dyDescent="0.15"/>
    <row r="951" ht="11.25" customHeight="1" x14ac:dyDescent="0.15"/>
    <row r="952" ht="11.25" customHeight="1" x14ac:dyDescent="0.15"/>
    <row r="953" ht="11.25" customHeight="1" x14ac:dyDescent="0.15"/>
    <row r="954" ht="11.25" customHeight="1" x14ac:dyDescent="0.15"/>
    <row r="955" ht="11.25" customHeight="1" x14ac:dyDescent="0.15"/>
    <row r="956" ht="11.25" customHeight="1" x14ac:dyDescent="0.15"/>
    <row r="957" ht="11.25" customHeight="1" x14ac:dyDescent="0.15"/>
    <row r="958" ht="11.25" customHeight="1" x14ac:dyDescent="0.15"/>
    <row r="959" ht="11.25" customHeight="1" x14ac:dyDescent="0.15"/>
    <row r="960" ht="11.25" customHeight="1" x14ac:dyDescent="0.15"/>
    <row r="961" ht="11.25" customHeight="1" x14ac:dyDescent="0.15"/>
    <row r="962" ht="11.25" customHeight="1" x14ac:dyDescent="0.15"/>
    <row r="963" ht="11.25" customHeight="1" x14ac:dyDescent="0.15"/>
    <row r="964" ht="11.25" customHeight="1" x14ac:dyDescent="0.15"/>
    <row r="965" ht="11.25" customHeight="1" x14ac:dyDescent="0.15"/>
    <row r="966" ht="11.25" customHeight="1" x14ac:dyDescent="0.15"/>
    <row r="967" ht="11.25" customHeight="1" x14ac:dyDescent="0.15"/>
    <row r="968" ht="11.25" customHeight="1" x14ac:dyDescent="0.15"/>
    <row r="969" ht="11.25" customHeight="1" x14ac:dyDescent="0.15"/>
    <row r="970" ht="11.25" customHeight="1" x14ac:dyDescent="0.15"/>
    <row r="971" ht="11.25" customHeight="1" x14ac:dyDescent="0.15"/>
    <row r="972" ht="11.25" customHeight="1" x14ac:dyDescent="0.15"/>
    <row r="973" ht="11.25" customHeight="1" x14ac:dyDescent="0.15"/>
    <row r="974" ht="11.25" customHeight="1" x14ac:dyDescent="0.15"/>
    <row r="975" ht="11.25" customHeight="1" x14ac:dyDescent="0.15"/>
    <row r="976" ht="11.25" customHeight="1" x14ac:dyDescent="0.15"/>
    <row r="977" ht="11.25" customHeight="1" x14ac:dyDescent="0.15"/>
    <row r="978" ht="11.25" customHeight="1" x14ac:dyDescent="0.15"/>
    <row r="979" ht="11.25" customHeight="1" x14ac:dyDescent="0.15"/>
    <row r="980" ht="11.25" customHeight="1" x14ac:dyDescent="0.15"/>
    <row r="981" ht="11.25" customHeight="1" x14ac:dyDescent="0.15"/>
    <row r="982" ht="11.25" customHeight="1" x14ac:dyDescent="0.15"/>
    <row r="983" ht="11.25" customHeight="1" x14ac:dyDescent="0.15"/>
    <row r="984" ht="11.25" customHeight="1" x14ac:dyDescent="0.15"/>
    <row r="985" ht="11.25" customHeight="1" x14ac:dyDescent="0.15"/>
    <row r="986" ht="11.25" customHeight="1" x14ac:dyDescent="0.15"/>
    <row r="987" ht="11.25" customHeight="1" x14ac:dyDescent="0.15"/>
    <row r="988" ht="11.25" customHeight="1" x14ac:dyDescent="0.15"/>
    <row r="989" ht="11.25" customHeight="1" x14ac:dyDescent="0.15"/>
    <row r="990" ht="11.25" customHeight="1" x14ac:dyDescent="0.15"/>
    <row r="991" ht="11.25" customHeight="1" x14ac:dyDescent="0.15"/>
    <row r="992" ht="11.25" customHeight="1" x14ac:dyDescent="0.15"/>
    <row r="993" ht="11.25" customHeight="1" x14ac:dyDescent="0.15"/>
    <row r="994" ht="11.25" customHeight="1" x14ac:dyDescent="0.15"/>
    <row r="995" ht="11.25" customHeight="1" x14ac:dyDescent="0.15"/>
    <row r="996" ht="11.25" customHeight="1" x14ac:dyDescent="0.15"/>
    <row r="997" ht="11.25" customHeight="1" x14ac:dyDescent="0.15"/>
    <row r="998" ht="11.25" customHeight="1" x14ac:dyDescent="0.15"/>
    <row r="999" ht="11.25" customHeight="1" x14ac:dyDescent="0.15"/>
    <row r="1000" ht="11.25" customHeight="1" x14ac:dyDescent="0.15"/>
    <row r="1001" ht="11.25" customHeight="1" x14ac:dyDescent="0.15"/>
    <row r="1002" ht="11.25" customHeight="1" x14ac:dyDescent="0.15"/>
    <row r="1003" ht="11.25" customHeight="1" x14ac:dyDescent="0.15"/>
    <row r="1004" ht="11.25" customHeight="1" x14ac:dyDescent="0.15"/>
    <row r="1005" ht="11.25" customHeight="1" x14ac:dyDescent="0.15"/>
    <row r="1006" ht="11.25" customHeight="1" x14ac:dyDescent="0.15"/>
    <row r="1007" ht="11.25" customHeight="1" x14ac:dyDescent="0.15"/>
    <row r="1008" ht="11.25" customHeight="1" x14ac:dyDescent="0.15"/>
    <row r="1009" ht="11.25" customHeight="1" x14ac:dyDescent="0.15"/>
    <row r="1010" ht="11.25" customHeight="1" x14ac:dyDescent="0.15"/>
    <row r="1011" ht="11.25" customHeight="1" x14ac:dyDescent="0.15"/>
    <row r="1012" ht="11.25" customHeight="1" x14ac:dyDescent="0.15"/>
    <row r="1013" ht="11.25" customHeight="1" x14ac:dyDescent="0.15"/>
    <row r="1014" ht="11.25" customHeight="1" x14ac:dyDescent="0.15"/>
    <row r="1015" ht="11.25" customHeight="1" x14ac:dyDescent="0.15"/>
    <row r="1016" ht="11.25" customHeight="1" x14ac:dyDescent="0.15"/>
    <row r="1017" ht="11.25" customHeight="1" x14ac:dyDescent="0.15"/>
    <row r="1018" ht="11.25" customHeight="1" x14ac:dyDescent="0.15"/>
    <row r="1019" ht="11.25" customHeight="1" x14ac:dyDescent="0.15"/>
    <row r="1020" ht="11.25" customHeight="1" x14ac:dyDescent="0.15"/>
    <row r="1021" ht="11.25" customHeight="1" x14ac:dyDescent="0.15"/>
    <row r="1022" ht="11.25" customHeight="1" x14ac:dyDescent="0.15"/>
    <row r="1023" ht="11.25" customHeight="1" x14ac:dyDescent="0.15"/>
    <row r="1024" ht="11.25" customHeight="1" x14ac:dyDescent="0.15"/>
    <row r="1025" ht="11.25" customHeight="1" x14ac:dyDescent="0.15"/>
    <row r="1026" ht="11.25" customHeight="1" x14ac:dyDescent="0.15"/>
    <row r="1027" ht="11.25" customHeight="1" x14ac:dyDescent="0.15"/>
    <row r="1028" ht="11.25" customHeight="1" x14ac:dyDescent="0.15"/>
    <row r="1029" ht="11.25" customHeight="1" x14ac:dyDescent="0.15"/>
    <row r="1030" ht="11.25" customHeight="1" x14ac:dyDescent="0.15"/>
    <row r="1031" ht="11.25" customHeight="1" x14ac:dyDescent="0.15"/>
    <row r="1032" ht="11.25" customHeight="1" x14ac:dyDescent="0.15"/>
    <row r="1033" ht="11.25" customHeight="1" x14ac:dyDescent="0.15"/>
    <row r="1034" ht="11.25" customHeight="1" x14ac:dyDescent="0.15"/>
    <row r="1035" ht="11.25" customHeight="1" x14ac:dyDescent="0.15"/>
    <row r="1036" ht="11.25" customHeight="1" x14ac:dyDescent="0.15"/>
    <row r="1037" ht="11.25" customHeight="1" x14ac:dyDescent="0.15"/>
    <row r="1038" ht="11.25" customHeight="1" x14ac:dyDescent="0.15"/>
    <row r="1039" ht="11.25" customHeight="1" x14ac:dyDescent="0.15"/>
    <row r="1040" ht="11.25" customHeight="1" x14ac:dyDescent="0.15"/>
    <row r="1041" ht="11.25" customHeight="1" x14ac:dyDescent="0.15"/>
    <row r="1042" ht="11.25" customHeight="1" x14ac:dyDescent="0.15"/>
    <row r="1043" ht="11.25" customHeight="1" x14ac:dyDescent="0.15"/>
    <row r="1044" ht="11.25" customHeight="1" x14ac:dyDescent="0.15"/>
    <row r="1045" ht="11.25" customHeight="1" x14ac:dyDescent="0.15"/>
    <row r="1046" ht="11.25" customHeight="1" x14ac:dyDescent="0.15"/>
    <row r="1047" ht="11.25" customHeight="1" x14ac:dyDescent="0.15"/>
    <row r="1048" ht="11.25" customHeight="1" x14ac:dyDescent="0.15"/>
    <row r="1049" ht="11.25" customHeight="1" x14ac:dyDescent="0.15"/>
    <row r="1050" ht="11.25" customHeight="1" x14ac:dyDescent="0.15"/>
    <row r="1051" ht="11.25" customHeight="1" x14ac:dyDescent="0.15"/>
    <row r="1052" ht="11.25" customHeight="1" x14ac:dyDescent="0.15"/>
    <row r="1053" ht="11.25" customHeight="1" x14ac:dyDescent="0.15"/>
    <row r="1054" ht="11.25" customHeight="1" x14ac:dyDescent="0.15"/>
    <row r="1055" ht="11.25" customHeight="1" x14ac:dyDescent="0.15"/>
    <row r="1056" ht="11.25" customHeight="1" x14ac:dyDescent="0.15"/>
    <row r="1057" ht="11.25" customHeight="1" x14ac:dyDescent="0.15"/>
    <row r="1058" ht="11.25" customHeight="1" x14ac:dyDescent="0.15"/>
    <row r="1059" ht="11.25" customHeight="1" x14ac:dyDescent="0.15"/>
    <row r="1060" ht="11.25" customHeight="1" x14ac:dyDescent="0.15"/>
    <row r="1061" ht="11.25" customHeight="1" x14ac:dyDescent="0.15"/>
    <row r="1062" ht="11.25" customHeight="1" x14ac:dyDescent="0.15"/>
    <row r="1063" ht="11.25" customHeight="1" x14ac:dyDescent="0.15"/>
    <row r="1064" ht="11.25" customHeight="1" x14ac:dyDescent="0.15"/>
    <row r="1065" ht="11.25" customHeight="1" x14ac:dyDescent="0.15"/>
    <row r="1066" ht="11.25" customHeight="1" x14ac:dyDescent="0.15"/>
    <row r="1067" ht="11.25" customHeight="1" x14ac:dyDescent="0.15"/>
    <row r="1068" ht="11.25" customHeight="1" x14ac:dyDescent="0.15"/>
    <row r="1069" ht="11.25" customHeight="1" x14ac:dyDescent="0.15"/>
    <row r="1070" ht="11.25" customHeight="1" x14ac:dyDescent="0.15"/>
    <row r="1071" ht="11.25" customHeight="1" x14ac:dyDescent="0.15"/>
    <row r="1072" ht="11.25" customHeight="1" x14ac:dyDescent="0.15"/>
    <row r="1073" ht="11.25" customHeight="1" x14ac:dyDescent="0.15"/>
    <row r="1074" ht="11.25" customHeight="1" x14ac:dyDescent="0.15"/>
    <row r="1075" ht="11.25" customHeight="1" x14ac:dyDescent="0.15"/>
    <row r="1076" ht="11.25" customHeight="1" x14ac:dyDescent="0.15"/>
    <row r="1077" ht="11.25" customHeight="1" x14ac:dyDescent="0.15"/>
    <row r="1078" ht="11.25" customHeight="1" x14ac:dyDescent="0.15"/>
    <row r="1079" ht="11.25" customHeight="1" x14ac:dyDescent="0.15"/>
    <row r="1080" ht="11.25" customHeight="1" x14ac:dyDescent="0.15"/>
    <row r="1081" ht="11.25" customHeight="1" x14ac:dyDescent="0.15"/>
    <row r="1082" ht="11.25" customHeight="1" x14ac:dyDescent="0.15"/>
    <row r="1083" ht="11.25" customHeight="1" x14ac:dyDescent="0.15"/>
    <row r="1084" ht="11.25" customHeight="1" x14ac:dyDescent="0.15"/>
    <row r="1085" ht="11.25" customHeight="1" x14ac:dyDescent="0.15"/>
    <row r="1086" ht="11.25" customHeight="1" x14ac:dyDescent="0.15"/>
    <row r="1087" ht="11.25" customHeight="1" x14ac:dyDescent="0.15"/>
    <row r="1088" ht="11.25" customHeight="1" x14ac:dyDescent="0.15"/>
    <row r="1089" ht="11.25" customHeight="1" x14ac:dyDescent="0.15"/>
    <row r="1090" ht="11.25" customHeight="1" x14ac:dyDescent="0.15"/>
    <row r="1091" ht="11.25" customHeight="1" x14ac:dyDescent="0.15"/>
    <row r="1092" ht="11.25" customHeight="1" x14ac:dyDescent="0.15"/>
    <row r="1093" ht="11.25" customHeight="1" x14ac:dyDescent="0.15"/>
    <row r="1094" ht="11.25" customHeight="1" x14ac:dyDescent="0.15"/>
    <row r="1095" ht="11.25" customHeight="1" x14ac:dyDescent="0.15"/>
    <row r="1096" ht="11.25" customHeight="1" x14ac:dyDescent="0.15"/>
    <row r="1097" ht="11.25" customHeight="1" x14ac:dyDescent="0.15"/>
    <row r="1098" ht="11.25" customHeight="1" x14ac:dyDescent="0.15"/>
    <row r="1099" ht="11.25" customHeight="1" x14ac:dyDescent="0.15"/>
    <row r="1100" ht="11.25" customHeight="1" x14ac:dyDescent="0.15"/>
    <row r="1101" ht="11.25" customHeight="1" x14ac:dyDescent="0.15"/>
    <row r="1102" ht="11.25" customHeight="1" x14ac:dyDescent="0.15"/>
    <row r="1103" ht="11.25" customHeight="1" x14ac:dyDescent="0.15"/>
    <row r="1104" ht="11.25" customHeight="1" x14ac:dyDescent="0.15"/>
    <row r="1105" ht="11.25" customHeight="1" x14ac:dyDescent="0.15"/>
    <row r="1106" ht="11.25" customHeight="1" x14ac:dyDescent="0.15"/>
    <row r="1107" ht="11.25" customHeight="1" x14ac:dyDescent="0.15"/>
    <row r="1108" ht="11.25" customHeight="1" x14ac:dyDescent="0.15"/>
    <row r="1109" ht="11.25" customHeight="1" x14ac:dyDescent="0.15"/>
    <row r="1110" ht="11.25" customHeight="1" x14ac:dyDescent="0.15"/>
    <row r="1111" ht="11.25" customHeight="1" x14ac:dyDescent="0.15"/>
    <row r="1112" ht="11.25" customHeight="1" x14ac:dyDescent="0.15"/>
    <row r="1113" ht="11.25" customHeight="1" x14ac:dyDescent="0.15"/>
    <row r="1114" ht="11.25" customHeight="1" x14ac:dyDescent="0.15"/>
    <row r="1115" ht="11.25" customHeight="1" x14ac:dyDescent="0.15"/>
    <row r="1116" ht="11.25" customHeight="1" x14ac:dyDescent="0.15"/>
    <row r="1117" ht="11.25" customHeight="1" x14ac:dyDescent="0.15"/>
    <row r="1118" ht="11.25" customHeight="1" x14ac:dyDescent="0.15"/>
    <row r="1119" ht="11.25" customHeight="1" x14ac:dyDescent="0.15"/>
    <row r="1120" ht="11.25" customHeight="1" x14ac:dyDescent="0.15"/>
    <row r="1121" ht="11.25" customHeight="1" x14ac:dyDescent="0.15"/>
    <row r="1122" ht="11.25" customHeight="1" x14ac:dyDescent="0.15"/>
    <row r="1123" ht="11.25" customHeight="1" x14ac:dyDescent="0.15"/>
    <row r="1124" ht="11.25" customHeight="1" x14ac:dyDescent="0.15"/>
    <row r="1125" ht="11.25" customHeight="1" x14ac:dyDescent="0.15"/>
    <row r="1126" ht="11.25" customHeight="1" x14ac:dyDescent="0.15"/>
    <row r="1127" ht="11.25" customHeight="1" x14ac:dyDescent="0.15"/>
    <row r="1128" ht="11.25" customHeight="1" x14ac:dyDescent="0.15"/>
    <row r="1129" ht="11.25" customHeight="1" x14ac:dyDescent="0.15"/>
    <row r="1130" ht="11.25" customHeight="1" x14ac:dyDescent="0.15"/>
    <row r="1131" ht="11.25" customHeight="1" x14ac:dyDescent="0.15"/>
    <row r="1132" ht="11.25" customHeight="1" x14ac:dyDescent="0.15"/>
    <row r="1133" ht="11.25" customHeight="1" x14ac:dyDescent="0.15"/>
    <row r="1134" ht="11.25" customHeight="1" x14ac:dyDescent="0.15"/>
    <row r="1135" ht="11.25" customHeight="1" x14ac:dyDescent="0.15"/>
    <row r="1136" ht="11.25" customHeight="1" x14ac:dyDescent="0.15"/>
    <row r="1137" ht="11.25" customHeight="1" x14ac:dyDescent="0.15"/>
    <row r="1138" ht="11.25" customHeight="1" x14ac:dyDescent="0.15"/>
    <row r="1139" ht="11.25" customHeight="1" x14ac:dyDescent="0.15"/>
    <row r="1140" ht="11.25" customHeight="1" x14ac:dyDescent="0.15"/>
    <row r="1141" ht="11.25" customHeight="1" x14ac:dyDescent="0.15"/>
    <row r="1142" ht="11.25" customHeight="1" x14ac:dyDescent="0.15"/>
    <row r="1143" ht="11.25" customHeight="1" x14ac:dyDescent="0.15"/>
    <row r="1144" ht="11.25" customHeight="1" x14ac:dyDescent="0.15"/>
    <row r="1145" ht="11.25" customHeight="1" x14ac:dyDescent="0.15"/>
    <row r="1146" ht="11.25" customHeight="1" x14ac:dyDescent="0.15"/>
    <row r="1147" ht="11.25" customHeight="1" x14ac:dyDescent="0.15"/>
    <row r="1148" ht="11.25" customHeight="1" x14ac:dyDescent="0.15"/>
    <row r="1149" ht="11.25" customHeight="1" x14ac:dyDescent="0.15"/>
    <row r="1150" ht="11.25" customHeight="1" x14ac:dyDescent="0.15"/>
    <row r="1151" ht="11.25" customHeight="1" x14ac:dyDescent="0.15"/>
    <row r="1152" ht="11.25" customHeight="1" x14ac:dyDescent="0.15"/>
    <row r="1153" ht="11.25" customHeight="1" x14ac:dyDescent="0.15"/>
    <row r="1154" ht="11.25" customHeight="1" x14ac:dyDescent="0.15"/>
    <row r="1155" ht="11.25" customHeight="1" x14ac:dyDescent="0.15"/>
    <row r="1156" ht="11.25" customHeight="1" x14ac:dyDescent="0.15"/>
    <row r="1157" ht="11.25" customHeight="1" x14ac:dyDescent="0.15"/>
    <row r="1158" ht="11.25" customHeight="1" x14ac:dyDescent="0.15"/>
    <row r="1159" ht="11.25" customHeight="1" x14ac:dyDescent="0.15"/>
    <row r="1160" ht="11.25" customHeight="1" x14ac:dyDescent="0.15"/>
    <row r="1161" ht="11.25" customHeight="1" x14ac:dyDescent="0.15"/>
    <row r="1162" ht="11.25" customHeight="1" x14ac:dyDescent="0.15"/>
    <row r="1163" ht="11.25" customHeight="1" x14ac:dyDescent="0.15"/>
    <row r="1164" ht="11.25" customHeight="1" x14ac:dyDescent="0.15"/>
    <row r="1165" ht="11.25" customHeight="1" x14ac:dyDescent="0.15"/>
    <row r="1166" ht="11.25" customHeight="1" x14ac:dyDescent="0.15"/>
    <row r="1167" ht="11.25" customHeight="1" x14ac:dyDescent="0.15"/>
    <row r="1168" ht="11.25" customHeight="1" x14ac:dyDescent="0.15"/>
    <row r="1169" ht="11.25" customHeight="1" x14ac:dyDescent="0.15"/>
    <row r="1170" ht="11.25" customHeight="1" x14ac:dyDescent="0.15"/>
    <row r="1171" ht="11.25" customHeight="1" x14ac:dyDescent="0.15"/>
    <row r="1172" ht="11.25" customHeight="1" x14ac:dyDescent="0.15"/>
    <row r="1173" ht="11.25" customHeight="1" x14ac:dyDescent="0.15"/>
    <row r="1174" ht="11.25" customHeight="1" x14ac:dyDescent="0.15"/>
    <row r="1175" ht="11.25" customHeight="1" x14ac:dyDescent="0.15"/>
    <row r="1176" ht="11.25" customHeight="1" x14ac:dyDescent="0.15"/>
    <row r="1177" ht="11.25" customHeight="1" x14ac:dyDescent="0.15"/>
    <row r="1178" ht="11.25" customHeight="1" x14ac:dyDescent="0.15"/>
    <row r="1179" ht="11.25" customHeight="1" x14ac:dyDescent="0.15"/>
    <row r="1180" ht="11.25" customHeight="1" x14ac:dyDescent="0.15"/>
    <row r="1181" ht="11.25" customHeight="1" x14ac:dyDescent="0.15"/>
    <row r="1182" ht="11.25" customHeight="1" x14ac:dyDescent="0.15"/>
    <row r="1183" ht="11.25" customHeight="1" x14ac:dyDescent="0.15"/>
    <row r="1184" ht="11.25" customHeight="1" x14ac:dyDescent="0.15"/>
    <row r="1185" ht="11.25" customHeight="1" x14ac:dyDescent="0.15"/>
    <row r="1186" ht="11.25" customHeight="1" x14ac:dyDescent="0.15"/>
    <row r="1187" ht="11.25" customHeight="1" x14ac:dyDescent="0.15"/>
    <row r="1188" ht="11.25" customHeight="1" x14ac:dyDescent="0.15"/>
  </sheetData>
  <mergeCells count="2">
    <mergeCell ref="F5:J5"/>
    <mergeCell ref="A1:D1"/>
  </mergeCells>
  <phoneticPr fontId="6" type="noConversion"/>
  <pageMargins left="0.59055118110236227" right="0.39370078740157483" top="0.78740157480314965" bottom="0.39370078740157483" header="0.51181102362204722" footer="0.51181102362204722"/>
  <pageSetup paperSize="9" fitToHeight="0" orientation="landscape" useFirstPageNumber="1" r:id="rId1"/>
  <headerFooter alignWithMargins="0">
    <oddHeader>&amp;LKirchgemeinde&amp;R&amp;9Finanzplan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I27"/>
  <sheetViews>
    <sheetView zoomScaleNormal="100" workbookViewId="0">
      <selection activeCell="K24" sqref="K24"/>
    </sheetView>
  </sheetViews>
  <sheetFormatPr baseColWidth="10" defaultRowHeight="12.75" x14ac:dyDescent="0.2"/>
  <sheetData>
    <row r="1" spans="1:1" x14ac:dyDescent="0.2">
      <c r="A1" s="234"/>
    </row>
    <row r="27" spans="4:9" x14ac:dyDescent="0.2">
      <c r="D27" s="17"/>
      <c r="E27" s="17"/>
      <c r="F27" s="17"/>
      <c r="G27" s="17"/>
      <c r="H27" s="17"/>
      <c r="I27" s="17"/>
    </row>
  </sheetData>
  <sheetProtection sheet="1" objects="1" scenarios="1"/>
  <pageMargins left="0.59055118110236227" right="0.39370078740157483" top="0.78740157480314965" bottom="0.39370078740157483" header="0.51181102362204722" footer="0.51181102362204722"/>
  <pageSetup paperSize="9" scale="87" fitToHeight="0" orientation="landscape" useFirstPageNumber="1" r:id="rId1"/>
  <headerFooter alignWithMargins="0">
    <oddHeader>&amp;LKirchgemeinde&amp;R&amp;9Finanzplan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AT33"/>
  <sheetViews>
    <sheetView zoomScaleNormal="100" workbookViewId="0">
      <selection activeCell="C9" sqref="C9"/>
    </sheetView>
  </sheetViews>
  <sheetFormatPr baseColWidth="10" defaultRowHeight="12.75" x14ac:dyDescent="0.2"/>
  <cols>
    <col min="1" max="1" width="4.140625" customWidth="1"/>
    <col min="2" max="2" width="44.28515625" customWidth="1"/>
    <col min="3" max="11" width="7.7109375" customWidth="1"/>
    <col min="12" max="12" width="14.7109375" customWidth="1"/>
    <col min="13" max="13" width="11.42578125" style="35"/>
  </cols>
  <sheetData>
    <row r="1" spans="1:46" s="39" customFormat="1" ht="15.75" x14ac:dyDescent="0.25">
      <c r="A1" s="93"/>
      <c r="B1" s="348" t="str">
        <f>Leitdaten!B3</f>
        <v>Kirchgemeinde Muster</v>
      </c>
      <c r="C1" s="348"/>
      <c r="D1" s="348"/>
      <c r="E1" s="348"/>
      <c r="F1" s="348" t="str">
        <f>Leitdaten!B5</f>
        <v>Finanzplan 2018 - 2022</v>
      </c>
      <c r="G1" s="348"/>
      <c r="H1" s="348"/>
      <c r="I1" s="348"/>
      <c r="J1" s="348"/>
      <c r="K1" s="348"/>
      <c r="M1" s="72"/>
    </row>
    <row r="2" spans="1:46" ht="13.5" customHeight="1" x14ac:dyDescent="0.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46" x14ac:dyDescent="0.2">
      <c r="A3" s="95"/>
      <c r="B3" s="187" t="s">
        <v>246</v>
      </c>
      <c r="C3" s="96"/>
      <c r="D3" s="96"/>
      <c r="E3" s="96"/>
      <c r="F3" s="96"/>
      <c r="G3" s="96"/>
      <c r="H3" s="96"/>
      <c r="I3" s="96"/>
      <c r="J3" s="96"/>
      <c r="K3" s="96"/>
    </row>
    <row r="4" spans="1:46" ht="13.5" customHeight="1" thickBot="1" x14ac:dyDescent="0.25">
      <c r="A4" s="97"/>
      <c r="B4" s="4"/>
      <c r="C4" s="96"/>
      <c r="D4" s="96"/>
      <c r="E4" s="96"/>
      <c r="F4" s="96"/>
      <c r="G4" s="96"/>
      <c r="H4" s="96"/>
      <c r="I4" s="96"/>
      <c r="J4" s="96"/>
      <c r="K4" s="338" t="s">
        <v>335</v>
      </c>
    </row>
    <row r="5" spans="1:46" ht="13.5" thickBot="1" x14ac:dyDescent="0.25">
      <c r="A5" s="97"/>
      <c r="B5" s="203"/>
      <c r="C5" s="350" t="s">
        <v>16</v>
      </c>
      <c r="D5" s="351"/>
      <c r="E5" s="350" t="s">
        <v>17</v>
      </c>
      <c r="F5" s="352"/>
      <c r="G5" s="191" t="s">
        <v>61</v>
      </c>
      <c r="H5" s="191"/>
      <c r="I5" s="191"/>
      <c r="J5" s="191"/>
      <c r="K5" s="204"/>
    </row>
    <row r="6" spans="1:46" ht="13.5" thickBot="1" x14ac:dyDescent="0.25">
      <c r="A6" s="97"/>
      <c r="B6" s="205"/>
      <c r="C6" s="197">
        <f>Leitdaten!$B$11</f>
        <v>2017</v>
      </c>
      <c r="D6" s="199">
        <f>Leitdaten!$B$12</f>
        <v>2018</v>
      </c>
      <c r="E6" s="199">
        <f>Leitdaten!$B$13</f>
        <v>2019</v>
      </c>
      <c r="F6" s="199">
        <f>Leitdaten!$B$14</f>
        <v>2020</v>
      </c>
      <c r="G6" s="197">
        <f>Leitdaten!$B$15</f>
        <v>2021</v>
      </c>
      <c r="H6" s="198">
        <f>Leitdaten!$B$16</f>
        <v>2022</v>
      </c>
      <c r="I6" s="199">
        <f>Leitdaten!$B$17</f>
        <v>2023</v>
      </c>
      <c r="J6" s="200">
        <f>Leitdaten!$B$18</f>
        <v>2024</v>
      </c>
      <c r="K6" s="199">
        <f>Leitdaten!$B$19</f>
        <v>2025</v>
      </c>
    </row>
    <row r="7" spans="1:46" x14ac:dyDescent="0.2">
      <c r="A7" s="4"/>
      <c r="B7" s="98" t="s">
        <v>0</v>
      </c>
      <c r="C7" s="5"/>
      <c r="D7" s="5"/>
      <c r="E7" s="5"/>
      <c r="F7" s="5"/>
      <c r="G7" s="5"/>
      <c r="H7" s="5"/>
      <c r="I7" s="5"/>
      <c r="J7" s="5"/>
      <c r="K7" s="5"/>
    </row>
    <row r="8" spans="1:46" s="2" customFormat="1" ht="9.9499999999999993" customHeight="1" x14ac:dyDescent="0.2">
      <c r="A8" s="4"/>
      <c r="B8" s="21" t="s">
        <v>18</v>
      </c>
      <c r="C8" s="22">
        <f>SUM(C9:C17)</f>
        <v>0</v>
      </c>
      <c r="D8" s="22">
        <f t="shared" ref="D8:K8" si="0">SUM(D9:D17)</f>
        <v>0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  <c r="J8" s="22">
        <f t="shared" si="0"/>
        <v>0</v>
      </c>
      <c r="K8" s="22">
        <f t="shared" si="0"/>
        <v>0</v>
      </c>
      <c r="M8" s="36"/>
      <c r="N8" s="3"/>
      <c r="O8" s="3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s="2" customFormat="1" ht="9.9499999999999993" customHeight="1" x14ac:dyDescent="0.2">
      <c r="A9" s="4">
        <v>30</v>
      </c>
      <c r="B9" s="4" t="s">
        <v>19</v>
      </c>
      <c r="C9" s="339"/>
      <c r="D9" s="339"/>
      <c r="E9" s="339"/>
      <c r="F9" s="339"/>
      <c r="G9" s="339"/>
      <c r="H9" s="339"/>
      <c r="I9" s="339"/>
      <c r="J9" s="339"/>
      <c r="K9" s="339"/>
      <c r="M9" s="36"/>
      <c r="N9" s="3"/>
      <c r="O9" s="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s="2" customFormat="1" ht="9.9499999999999993" customHeight="1" x14ac:dyDescent="0.2">
      <c r="A10" s="23">
        <v>31</v>
      </c>
      <c r="B10" s="20" t="s">
        <v>43</v>
      </c>
      <c r="C10" s="339"/>
      <c r="D10" s="339"/>
      <c r="E10" s="339"/>
      <c r="F10" s="339"/>
      <c r="G10" s="339"/>
      <c r="H10" s="339"/>
      <c r="I10" s="339"/>
      <c r="J10" s="339"/>
      <c r="K10" s="339"/>
      <c r="M10" s="36"/>
      <c r="N10" s="3"/>
      <c r="O10" s="3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s="2" customFormat="1" ht="9.9499999999999993" customHeight="1" x14ac:dyDescent="0.2">
      <c r="A11" s="23">
        <v>33</v>
      </c>
      <c r="B11" s="20" t="s">
        <v>44</v>
      </c>
      <c r="C11" s="339"/>
      <c r="D11" s="339"/>
      <c r="E11" s="339"/>
      <c r="F11" s="339"/>
      <c r="G11" s="339"/>
      <c r="H11" s="339"/>
      <c r="I11" s="339"/>
      <c r="J11" s="339"/>
      <c r="K11" s="339"/>
      <c r="M11" s="36"/>
      <c r="N11" s="3"/>
      <c r="O11" s="3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s="2" customFormat="1" ht="9.9499999999999993" customHeight="1" x14ac:dyDescent="0.2">
      <c r="A12" s="23">
        <v>34</v>
      </c>
      <c r="B12" s="20" t="s">
        <v>45</v>
      </c>
      <c r="C12" s="339"/>
      <c r="D12" s="339"/>
      <c r="E12" s="339"/>
      <c r="F12" s="339"/>
      <c r="G12" s="339"/>
      <c r="H12" s="339"/>
      <c r="I12" s="339"/>
      <c r="J12" s="339"/>
      <c r="K12" s="339"/>
      <c r="M12" s="36"/>
      <c r="N12" s="3"/>
      <c r="O12" s="3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s="2" customFormat="1" ht="9.9499999999999993" customHeight="1" x14ac:dyDescent="0.2">
      <c r="A13" s="23">
        <v>35</v>
      </c>
      <c r="B13" s="20" t="s">
        <v>46</v>
      </c>
      <c r="C13" s="339"/>
      <c r="D13" s="339"/>
      <c r="E13" s="339"/>
      <c r="F13" s="339"/>
      <c r="G13" s="339"/>
      <c r="H13" s="339"/>
      <c r="I13" s="339"/>
      <c r="J13" s="339"/>
      <c r="K13" s="339"/>
      <c r="M13" s="36"/>
      <c r="N13" s="3"/>
      <c r="O13" s="3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s="2" customFormat="1" ht="9.9499999999999993" customHeight="1" x14ac:dyDescent="0.2">
      <c r="A14" s="23">
        <v>36</v>
      </c>
      <c r="B14" s="20" t="s">
        <v>47</v>
      </c>
      <c r="C14" s="339"/>
      <c r="D14" s="339"/>
      <c r="E14" s="339"/>
      <c r="F14" s="339"/>
      <c r="G14" s="339"/>
      <c r="H14" s="339"/>
      <c r="I14" s="339"/>
      <c r="J14" s="339"/>
      <c r="K14" s="339"/>
      <c r="M14" s="36"/>
      <c r="N14" s="3"/>
      <c r="O14" s="3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s="2" customFormat="1" ht="9.9499999999999993" customHeight="1" x14ac:dyDescent="0.2">
      <c r="A15" s="23">
        <v>37</v>
      </c>
      <c r="B15" s="20" t="s">
        <v>20</v>
      </c>
      <c r="C15" s="339"/>
      <c r="D15" s="339"/>
      <c r="E15" s="339"/>
      <c r="F15" s="339"/>
      <c r="G15" s="339"/>
      <c r="H15" s="339"/>
      <c r="I15" s="339"/>
      <c r="J15" s="339"/>
      <c r="K15" s="339"/>
      <c r="M15" s="36"/>
      <c r="N15" s="3"/>
      <c r="O15" s="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s="2" customFormat="1" ht="9.9499999999999993" customHeight="1" x14ac:dyDescent="0.2">
      <c r="A16" s="4">
        <v>38</v>
      </c>
      <c r="B16" s="4" t="s">
        <v>48</v>
      </c>
      <c r="C16" s="339"/>
      <c r="D16" s="339"/>
      <c r="E16" s="339"/>
      <c r="F16" s="339"/>
      <c r="G16" s="339"/>
      <c r="H16" s="339"/>
      <c r="I16" s="339"/>
      <c r="J16" s="339"/>
      <c r="K16" s="339"/>
      <c r="M16" s="36"/>
      <c r="N16" s="3"/>
      <c r="O16" s="3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s="2" customFormat="1" ht="9.9499999999999993" customHeight="1" x14ac:dyDescent="0.2">
      <c r="A17" s="4">
        <v>39</v>
      </c>
      <c r="B17" s="4" t="s">
        <v>118</v>
      </c>
      <c r="C17" s="339"/>
      <c r="D17" s="339"/>
      <c r="E17" s="339"/>
      <c r="F17" s="339"/>
      <c r="G17" s="339"/>
      <c r="H17" s="339"/>
      <c r="I17" s="339"/>
      <c r="J17" s="339"/>
      <c r="K17" s="339"/>
      <c r="M17" s="36"/>
      <c r="N17" s="3"/>
      <c r="O17" s="3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s="2" customFormat="1" ht="9.9499999999999993" customHeight="1" x14ac:dyDescent="0.2">
      <c r="A18" s="23" t="s">
        <v>0</v>
      </c>
      <c r="B18" s="20" t="s">
        <v>0</v>
      </c>
      <c r="C18" s="339" t="s">
        <v>0</v>
      </c>
      <c r="D18" s="339" t="s">
        <v>0</v>
      </c>
      <c r="E18" s="339" t="s">
        <v>0</v>
      </c>
      <c r="F18" s="339" t="str">
        <f t="shared" ref="F18" si="1">E18</f>
        <v xml:space="preserve"> </v>
      </c>
      <c r="G18" s="339" t="s">
        <v>21</v>
      </c>
      <c r="H18" s="339" t="s">
        <v>0</v>
      </c>
      <c r="I18" s="339" t="s">
        <v>0</v>
      </c>
      <c r="J18" s="339" t="s">
        <v>0</v>
      </c>
      <c r="K18" s="339" t="s">
        <v>0</v>
      </c>
      <c r="M18" s="36"/>
      <c r="N18" s="3"/>
      <c r="O18" s="3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s="2" customFormat="1" ht="9.9499999999999993" customHeight="1" x14ac:dyDescent="0.2">
      <c r="A19" s="23" t="s">
        <v>0</v>
      </c>
      <c r="B19" s="21" t="s">
        <v>22</v>
      </c>
      <c r="C19" s="22">
        <f>SUM(C20:C29)</f>
        <v>0</v>
      </c>
      <c r="D19" s="22">
        <f t="shared" ref="D19:K19" si="2">SUM(D20:D29)</f>
        <v>0</v>
      </c>
      <c r="E19" s="22">
        <f t="shared" si="2"/>
        <v>0</v>
      </c>
      <c r="F19" s="22">
        <f t="shared" si="2"/>
        <v>0</v>
      </c>
      <c r="G19" s="22">
        <f t="shared" si="2"/>
        <v>0</v>
      </c>
      <c r="H19" s="22">
        <f t="shared" si="2"/>
        <v>0</v>
      </c>
      <c r="I19" s="22">
        <f t="shared" si="2"/>
        <v>0</v>
      </c>
      <c r="J19" s="22">
        <f t="shared" si="2"/>
        <v>0</v>
      </c>
      <c r="K19" s="22">
        <f t="shared" si="2"/>
        <v>0</v>
      </c>
      <c r="M19" s="36"/>
      <c r="N19" s="3"/>
      <c r="O19" s="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s="2" customFormat="1" ht="9.9499999999999993" customHeight="1" x14ac:dyDescent="0.2">
      <c r="A20" s="23">
        <v>40</v>
      </c>
      <c r="B20" s="20" t="s">
        <v>49</v>
      </c>
      <c r="C20" s="339"/>
      <c r="D20" s="339"/>
      <c r="E20" s="339"/>
      <c r="F20" s="339"/>
      <c r="G20" s="339"/>
      <c r="H20" s="339"/>
      <c r="I20" s="339"/>
      <c r="J20" s="339"/>
      <c r="K20" s="339"/>
      <c r="M20" s="36"/>
      <c r="N20" s="3"/>
      <c r="O20" s="3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s="2" customFormat="1" ht="9.9499999999999993" customHeight="1" x14ac:dyDescent="0.2">
      <c r="A21" s="23">
        <v>41</v>
      </c>
      <c r="B21" s="20" t="s">
        <v>23</v>
      </c>
      <c r="C21" s="339"/>
      <c r="D21" s="339"/>
      <c r="E21" s="339"/>
      <c r="F21" s="339"/>
      <c r="G21" s="339"/>
      <c r="H21" s="339"/>
      <c r="I21" s="339"/>
      <c r="J21" s="339"/>
      <c r="K21" s="339"/>
      <c r="M21" s="36"/>
      <c r="N21" s="3"/>
      <c r="O21" s="3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s="2" customFormat="1" ht="9.9499999999999993" customHeight="1" x14ac:dyDescent="0.2">
      <c r="A22" s="23">
        <v>42</v>
      </c>
      <c r="B22" s="20" t="s">
        <v>24</v>
      </c>
      <c r="C22" s="339"/>
      <c r="D22" s="339"/>
      <c r="E22" s="339"/>
      <c r="F22" s="339"/>
      <c r="G22" s="339"/>
      <c r="H22" s="339"/>
      <c r="I22" s="339"/>
      <c r="J22" s="339"/>
      <c r="K22" s="339"/>
      <c r="M22" s="36"/>
      <c r="N22" s="3"/>
      <c r="O22" s="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s="2" customFormat="1" ht="9.9499999999999993" customHeight="1" x14ac:dyDescent="0.2">
      <c r="A23" s="4">
        <v>43</v>
      </c>
      <c r="B23" s="4" t="s">
        <v>40</v>
      </c>
      <c r="C23" s="339"/>
      <c r="D23" s="339"/>
      <c r="E23" s="339"/>
      <c r="F23" s="339"/>
      <c r="G23" s="339"/>
      <c r="H23" s="339"/>
      <c r="I23" s="339"/>
      <c r="J23" s="339"/>
      <c r="K23" s="339"/>
      <c r="M23" s="36"/>
      <c r="N23" s="3"/>
      <c r="O23" s="3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s="2" customFormat="1" ht="9.9499999999999993" customHeight="1" x14ac:dyDescent="0.2">
      <c r="A24" s="4">
        <v>44</v>
      </c>
      <c r="B24" s="4" t="s">
        <v>13</v>
      </c>
      <c r="C24" s="339"/>
      <c r="D24" s="339"/>
      <c r="E24" s="339"/>
      <c r="F24" s="339"/>
      <c r="G24" s="339"/>
      <c r="H24" s="339"/>
      <c r="I24" s="339"/>
      <c r="J24" s="339"/>
      <c r="K24" s="339"/>
      <c r="M24" s="36"/>
      <c r="N24" s="3"/>
      <c r="O24" s="3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s="2" customFormat="1" ht="9.9499999999999993" customHeight="1" x14ac:dyDescent="0.2">
      <c r="A25" s="4">
        <v>45</v>
      </c>
      <c r="B25" s="4" t="s">
        <v>50</v>
      </c>
      <c r="C25" s="339"/>
      <c r="D25" s="339"/>
      <c r="E25" s="339"/>
      <c r="F25" s="339"/>
      <c r="G25" s="339"/>
      <c r="H25" s="339"/>
      <c r="I25" s="339"/>
      <c r="J25" s="339"/>
      <c r="K25" s="339"/>
      <c r="M25" s="36"/>
      <c r="N25" s="3"/>
      <c r="O25" s="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s="2" customFormat="1" ht="9.9499999999999993" customHeight="1" x14ac:dyDescent="0.2">
      <c r="A26" s="4">
        <v>46</v>
      </c>
      <c r="B26" s="4" t="s">
        <v>41</v>
      </c>
      <c r="C26" s="339"/>
      <c r="D26" s="339"/>
      <c r="E26" s="339"/>
      <c r="F26" s="339"/>
      <c r="G26" s="339"/>
      <c r="H26" s="339"/>
      <c r="I26" s="339"/>
      <c r="J26" s="339"/>
      <c r="K26" s="339"/>
      <c r="M26" s="36"/>
      <c r="N26" s="3"/>
      <c r="O26" s="3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s="2" customFormat="1" ht="9.9499999999999993" customHeight="1" x14ac:dyDescent="0.2">
      <c r="A27" s="4">
        <v>47</v>
      </c>
      <c r="B27" s="4" t="s">
        <v>20</v>
      </c>
      <c r="C27" s="339"/>
      <c r="D27" s="339"/>
      <c r="E27" s="339"/>
      <c r="F27" s="339"/>
      <c r="G27" s="339"/>
      <c r="H27" s="339"/>
      <c r="I27" s="339"/>
      <c r="J27" s="339"/>
      <c r="K27" s="339"/>
      <c r="M27" s="36"/>
      <c r="N27" s="3"/>
      <c r="O27" s="3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s="2" customFormat="1" ht="9.9499999999999993" customHeight="1" x14ac:dyDescent="0.2">
      <c r="A28" s="4">
        <v>48</v>
      </c>
      <c r="B28" s="4" t="s">
        <v>42</v>
      </c>
      <c r="C28" s="339"/>
      <c r="D28" s="339"/>
      <c r="E28" s="339"/>
      <c r="F28" s="339"/>
      <c r="G28" s="339"/>
      <c r="H28" s="339"/>
      <c r="I28" s="339"/>
      <c r="J28" s="339"/>
      <c r="K28" s="339"/>
      <c r="M28" s="36"/>
      <c r="N28" s="3"/>
      <c r="O28" s="3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s="2" customFormat="1" ht="9.9499999999999993" customHeight="1" x14ac:dyDescent="0.2">
      <c r="A29" s="4">
        <v>49</v>
      </c>
      <c r="B29" s="4" t="s">
        <v>118</v>
      </c>
      <c r="C29" s="339"/>
      <c r="D29" s="339"/>
      <c r="E29" s="339"/>
      <c r="F29" s="339"/>
      <c r="G29" s="339"/>
      <c r="H29" s="339"/>
      <c r="I29" s="339"/>
      <c r="J29" s="339"/>
      <c r="K29" s="339"/>
      <c r="M29" s="36"/>
      <c r="N29" s="3"/>
      <c r="O29" s="3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s="2" customFormat="1" ht="9.9499999999999993" customHeight="1" x14ac:dyDescent="0.2">
      <c r="A30" s="4"/>
      <c r="B30" s="4"/>
      <c r="C30" s="339"/>
      <c r="D30" s="339"/>
      <c r="E30" s="339"/>
      <c r="F30" s="339"/>
      <c r="G30" s="339"/>
      <c r="H30" s="339"/>
      <c r="I30" s="339"/>
      <c r="J30" s="339"/>
      <c r="K30" s="339"/>
      <c r="M30" s="36"/>
      <c r="N30" s="3"/>
      <c r="O30" s="3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s="2" customFormat="1" ht="9.9499999999999993" customHeight="1" x14ac:dyDescent="0.2">
      <c r="A31" s="4"/>
      <c r="B31" s="4"/>
      <c r="C31" s="339"/>
      <c r="D31" s="339"/>
      <c r="E31" s="339"/>
      <c r="F31" s="339"/>
      <c r="G31" s="339"/>
      <c r="H31" s="339"/>
      <c r="I31" s="339"/>
      <c r="J31" s="339"/>
      <c r="K31" s="339"/>
      <c r="M31" s="36"/>
      <c r="N31" s="3"/>
      <c r="O31" s="3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s="2" customFormat="1" ht="9.9499999999999993" customHeight="1" x14ac:dyDescent="0.2">
      <c r="A32" s="4"/>
      <c r="B32" s="99" t="s">
        <v>25</v>
      </c>
      <c r="C32" s="100">
        <f>C19-C8</f>
        <v>0</v>
      </c>
      <c r="D32" s="100">
        <f t="shared" ref="D32:K32" si="3">D19-D8</f>
        <v>0</v>
      </c>
      <c r="E32" s="100">
        <f t="shared" si="3"/>
        <v>0</v>
      </c>
      <c r="F32" s="100">
        <f t="shared" si="3"/>
        <v>0</v>
      </c>
      <c r="G32" s="100">
        <f t="shared" si="3"/>
        <v>0</v>
      </c>
      <c r="H32" s="100">
        <f t="shared" si="3"/>
        <v>0</v>
      </c>
      <c r="I32" s="100">
        <f t="shared" si="3"/>
        <v>0</v>
      </c>
      <c r="J32" s="100">
        <f t="shared" si="3"/>
        <v>0</v>
      </c>
      <c r="K32" s="100">
        <f t="shared" si="3"/>
        <v>0</v>
      </c>
      <c r="M32" s="36"/>
      <c r="N32" s="3"/>
      <c r="O32" s="3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ht="9.75" customHeight="1" x14ac:dyDescent="0.2"/>
  </sheetData>
  <sheetProtection sheet="1" objects="1" scenarios="1"/>
  <protectedRanges>
    <protectedRange sqref="C20:K31" name="Bereich2"/>
    <protectedRange sqref="C9:K18" name="Bereich1"/>
  </protectedRanges>
  <mergeCells count="4">
    <mergeCell ref="B1:E1"/>
    <mergeCell ref="F1:K1"/>
    <mergeCell ref="C5:D5"/>
    <mergeCell ref="E5:F5"/>
  </mergeCells>
  <phoneticPr fontId="6" type="noConversion"/>
  <pageMargins left="0.59055118110236227" right="0.39370078740157483" top="0.78740157480314965" bottom="0.39370078740157483" header="0.51181102362204722" footer="0.51181102362204722"/>
  <pageSetup paperSize="9" fitToHeight="0" orientation="landscape" useFirstPageNumber="1" r:id="rId1"/>
  <headerFooter alignWithMargins="0">
    <oddHeader>&amp;LKirchgemeinde&amp;R&amp;9Finanzplan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L577"/>
  <sheetViews>
    <sheetView zoomScaleNormal="100" workbookViewId="0">
      <selection activeCell="G76" sqref="G76"/>
    </sheetView>
  </sheetViews>
  <sheetFormatPr baseColWidth="10" defaultColWidth="11.42578125" defaultRowHeight="14.25" x14ac:dyDescent="0.2"/>
  <cols>
    <col min="1" max="1" width="42.7109375" style="26" customWidth="1"/>
    <col min="2" max="2" width="11.42578125" style="42"/>
    <col min="3" max="3" width="11.42578125" style="41"/>
    <col min="4" max="4" width="8.7109375" style="41" customWidth="1"/>
    <col min="5" max="5" width="9.7109375" style="41" customWidth="1"/>
    <col min="6" max="6" width="10.7109375" style="41" customWidth="1"/>
    <col min="7" max="12" width="7.7109375" style="28" customWidth="1"/>
    <col min="13" max="13" width="14.7109375" style="26" customWidth="1"/>
    <col min="14" max="16384" width="11.42578125" style="26"/>
  </cols>
  <sheetData>
    <row r="1" spans="1:12" s="39" customFormat="1" ht="15.75" x14ac:dyDescent="0.25">
      <c r="A1" s="348" t="str">
        <f>Leitdaten!B3</f>
        <v>Kirchgemeinde Muster</v>
      </c>
      <c r="B1" s="356"/>
      <c r="C1" s="356"/>
      <c r="D1" s="356"/>
      <c r="E1" s="357" t="str">
        <f>Leitdaten!B5</f>
        <v>Finanzplan 2018 - 2022</v>
      </c>
      <c r="F1" s="356"/>
      <c r="G1" s="356"/>
      <c r="H1" s="356"/>
      <c r="I1" s="356"/>
      <c r="J1" s="356"/>
      <c r="K1" s="356"/>
      <c r="L1" s="356"/>
    </row>
    <row r="2" spans="1:12" ht="13.5" customHeight="1" x14ac:dyDescent="0.2">
      <c r="A2" s="101"/>
      <c r="B2" s="102"/>
      <c r="C2" s="103"/>
      <c r="D2" s="103"/>
      <c r="E2" s="103"/>
      <c r="F2" s="103"/>
      <c r="G2" s="104"/>
      <c r="H2" s="104"/>
      <c r="I2" s="104"/>
      <c r="J2" s="104"/>
      <c r="K2" s="104"/>
      <c r="L2" s="104"/>
    </row>
    <row r="3" spans="1:12" ht="12.75" customHeight="1" x14ac:dyDescent="0.2">
      <c r="A3" s="237" t="s">
        <v>256</v>
      </c>
      <c r="B3" s="102"/>
      <c r="C3" s="103"/>
      <c r="D3" s="103"/>
      <c r="E3" s="103"/>
      <c r="F3" s="103"/>
      <c r="G3" s="104"/>
      <c r="H3" s="104"/>
      <c r="I3" s="104"/>
      <c r="J3" s="104"/>
      <c r="K3" s="104"/>
      <c r="L3" s="104"/>
    </row>
    <row r="4" spans="1:12" ht="13.5" customHeight="1" thickBot="1" x14ac:dyDescent="0.25">
      <c r="A4" s="105"/>
      <c r="B4" s="102"/>
      <c r="C4" s="103"/>
      <c r="D4" s="103"/>
      <c r="E4" s="103"/>
      <c r="F4" s="103"/>
      <c r="G4" s="104"/>
      <c r="H4" s="104"/>
      <c r="I4" s="104"/>
      <c r="J4" s="104"/>
      <c r="K4" s="104"/>
      <c r="L4" s="338" t="s">
        <v>335</v>
      </c>
    </row>
    <row r="5" spans="1:12" s="33" customFormat="1" ht="12.75" customHeight="1" thickBot="1" x14ac:dyDescent="0.25">
      <c r="A5" s="353"/>
      <c r="B5" s="358" t="s">
        <v>336</v>
      </c>
      <c r="C5" s="361" t="s">
        <v>111</v>
      </c>
      <c r="D5" s="361" t="s">
        <v>112</v>
      </c>
      <c r="E5" s="361" t="s">
        <v>113</v>
      </c>
      <c r="F5" s="361" t="s">
        <v>242</v>
      </c>
      <c r="G5" s="238" t="s">
        <v>17</v>
      </c>
      <c r="H5" s="350" t="s">
        <v>61</v>
      </c>
      <c r="I5" s="346"/>
      <c r="J5" s="346"/>
      <c r="K5" s="346"/>
      <c r="L5" s="347"/>
    </row>
    <row r="6" spans="1:12" ht="13.5" customHeight="1" x14ac:dyDescent="0.2">
      <c r="A6" s="354"/>
      <c r="B6" s="359"/>
      <c r="C6" s="359"/>
      <c r="D6" s="359"/>
      <c r="E6" s="359"/>
      <c r="F6" s="359"/>
      <c r="G6" s="239">
        <f>Leitdaten!B14</f>
        <v>2020</v>
      </c>
      <c r="H6" s="240">
        <f>Leitdaten!B15</f>
        <v>2021</v>
      </c>
      <c r="I6" s="240">
        <f>Leitdaten!B16</f>
        <v>2022</v>
      </c>
      <c r="J6" s="240">
        <f>Leitdaten!B17</f>
        <v>2023</v>
      </c>
      <c r="K6" s="240">
        <f>Leitdaten!B18</f>
        <v>2024</v>
      </c>
      <c r="L6" s="240">
        <f>Leitdaten!B19</f>
        <v>2025</v>
      </c>
    </row>
    <row r="7" spans="1:12" ht="12.75" customHeight="1" thickBot="1" x14ac:dyDescent="0.25">
      <c r="A7" s="355"/>
      <c r="B7" s="360"/>
      <c r="C7" s="360"/>
      <c r="D7" s="360"/>
      <c r="E7" s="360"/>
      <c r="F7" s="360"/>
      <c r="G7" s="241"/>
      <c r="H7" s="241"/>
      <c r="I7" s="241"/>
      <c r="J7" s="241"/>
      <c r="K7" s="241"/>
      <c r="L7" s="241"/>
    </row>
    <row r="8" spans="1:12" ht="13.5" customHeight="1" thickBot="1" x14ac:dyDescent="0.25">
      <c r="A8" s="101"/>
      <c r="B8" s="106"/>
      <c r="C8" s="107"/>
      <c r="D8" s="107"/>
      <c r="E8" s="107"/>
      <c r="F8" s="107"/>
      <c r="G8" s="104"/>
      <c r="H8" s="104"/>
      <c r="I8" s="104"/>
      <c r="J8" s="104"/>
      <c r="K8" s="104"/>
      <c r="L8" s="104"/>
    </row>
    <row r="9" spans="1:12" s="24" customFormat="1" ht="9.75" customHeight="1" thickBot="1" x14ac:dyDescent="0.25">
      <c r="A9" s="208" t="s">
        <v>26</v>
      </c>
      <c r="B9" s="106"/>
      <c r="C9" s="107"/>
      <c r="D9" s="107"/>
      <c r="E9" s="107"/>
      <c r="F9" s="107"/>
      <c r="G9" s="108"/>
      <c r="H9" s="108"/>
      <c r="I9" s="108"/>
      <c r="J9" s="108"/>
      <c r="K9" s="108"/>
      <c r="L9" s="108"/>
    </row>
    <row r="10" spans="1:12" s="29" customFormat="1" ht="5.25" customHeight="1" x14ac:dyDescent="0.2">
      <c r="A10" s="307"/>
      <c r="B10" s="109"/>
      <c r="C10" s="110"/>
      <c r="D10" s="111"/>
      <c r="E10" s="112"/>
      <c r="F10" s="113"/>
      <c r="G10" s="114"/>
      <c r="H10" s="114"/>
      <c r="I10" s="114"/>
      <c r="J10" s="114"/>
      <c r="K10" s="114"/>
      <c r="L10" s="114"/>
    </row>
    <row r="11" spans="1:12" s="71" customFormat="1" ht="9.75" customHeight="1" x14ac:dyDescent="0.2">
      <c r="A11" s="115" t="str">
        <f>'HT Invest HRM2'!B9</f>
        <v>Objekt 1</v>
      </c>
      <c r="B11" s="116">
        <v>0</v>
      </c>
      <c r="C11" s="117">
        <f>'HT Invest HRM2'!E9</f>
        <v>0</v>
      </c>
      <c r="D11" s="117">
        <f>'HT Invest HRM2'!F9</f>
        <v>0</v>
      </c>
      <c r="E11" s="118">
        <f>'HT Invest HRM2'!G9</f>
        <v>0</v>
      </c>
      <c r="F11" s="119">
        <f>'HT Invest HRM2'!H9</f>
        <v>0</v>
      </c>
      <c r="G11" s="116">
        <v>0</v>
      </c>
      <c r="H11" s="116">
        <f>'HT Invest HRM2'!J9</f>
        <v>0</v>
      </c>
      <c r="I11" s="116">
        <f>'HT Invest HRM2'!K9</f>
        <v>0</v>
      </c>
      <c r="J11" s="116">
        <f>'HT Invest HRM2'!L9</f>
        <v>0</v>
      </c>
      <c r="K11" s="116">
        <f>'HT Invest HRM2'!M9</f>
        <v>0</v>
      </c>
      <c r="L11" s="116">
        <f>'HT Invest HRM2'!N9</f>
        <v>0</v>
      </c>
    </row>
    <row r="12" spans="1:12" s="71" customFormat="1" ht="9.75" customHeight="1" x14ac:dyDescent="0.2">
      <c r="A12" s="115" t="str">
        <f>'HT Invest HRM2'!B10</f>
        <v>Objekt 2</v>
      </c>
      <c r="B12" s="116">
        <v>0</v>
      </c>
      <c r="C12" s="117">
        <f>'HT Invest HRM2'!E10</f>
        <v>0</v>
      </c>
      <c r="D12" s="117">
        <f>'HT Invest HRM2'!F10</f>
        <v>0</v>
      </c>
      <c r="E12" s="118">
        <f>'HT Invest HRM2'!G10</f>
        <v>0</v>
      </c>
      <c r="F12" s="119">
        <f>'HT Invest HRM2'!H10</f>
        <v>0</v>
      </c>
      <c r="G12" s="116">
        <v>0</v>
      </c>
      <c r="H12" s="116">
        <f>'HT Invest HRM2'!J10</f>
        <v>0</v>
      </c>
      <c r="I12" s="116">
        <f>'HT Invest HRM2'!K10</f>
        <v>0</v>
      </c>
      <c r="J12" s="116">
        <f>'HT Invest HRM2'!L10</f>
        <v>0</v>
      </c>
      <c r="K12" s="116">
        <f>'HT Invest HRM2'!M10</f>
        <v>0</v>
      </c>
      <c r="L12" s="116">
        <f>'HT Invest HRM2'!N10</f>
        <v>0</v>
      </c>
    </row>
    <row r="13" spans="1:12" s="71" customFormat="1" ht="9.75" customHeight="1" x14ac:dyDescent="0.2">
      <c r="A13" s="115" t="str">
        <f>'HT Invest HRM2'!B11</f>
        <v>Objekt 3</v>
      </c>
      <c r="B13" s="116">
        <v>0</v>
      </c>
      <c r="C13" s="117">
        <f>'HT Invest HRM2'!E11</f>
        <v>0</v>
      </c>
      <c r="D13" s="117">
        <f>'HT Invest HRM2'!F11</f>
        <v>0</v>
      </c>
      <c r="E13" s="118">
        <f>'HT Invest HRM2'!G11</f>
        <v>0</v>
      </c>
      <c r="F13" s="119">
        <f>'HT Invest HRM2'!H11</f>
        <v>0</v>
      </c>
      <c r="G13" s="116">
        <v>0</v>
      </c>
      <c r="H13" s="116">
        <f>'HT Invest HRM2'!J11</f>
        <v>0</v>
      </c>
      <c r="I13" s="116">
        <f>'HT Invest HRM2'!K11</f>
        <v>0</v>
      </c>
      <c r="J13" s="116">
        <f>'HT Invest HRM2'!L11</f>
        <v>0</v>
      </c>
      <c r="K13" s="116">
        <f>'HT Invest HRM2'!M11</f>
        <v>0</v>
      </c>
      <c r="L13" s="116">
        <f>'HT Invest HRM2'!N11</f>
        <v>0</v>
      </c>
    </row>
    <row r="14" spans="1:12" s="71" customFormat="1" ht="9.75" customHeight="1" x14ac:dyDescent="0.2">
      <c r="A14" s="115" t="str">
        <f>'HT Invest HRM2'!B12</f>
        <v>Objekt 4</v>
      </c>
      <c r="B14" s="116">
        <v>0</v>
      </c>
      <c r="C14" s="117">
        <f>'HT Invest HRM2'!E12</f>
        <v>0</v>
      </c>
      <c r="D14" s="117">
        <f>'HT Invest HRM2'!F12</f>
        <v>0</v>
      </c>
      <c r="E14" s="118">
        <f>'HT Invest HRM2'!G12</f>
        <v>0</v>
      </c>
      <c r="F14" s="119">
        <f>'HT Invest HRM2'!H12</f>
        <v>0</v>
      </c>
      <c r="G14" s="116">
        <f>'HT Invest HRM2'!I12</f>
        <v>0</v>
      </c>
      <c r="H14" s="116">
        <f>'HT Invest HRM2'!J12</f>
        <v>0</v>
      </c>
      <c r="I14" s="116">
        <f>'HT Invest HRM2'!K12</f>
        <v>0</v>
      </c>
      <c r="J14" s="116">
        <f>'HT Invest HRM2'!L12</f>
        <v>0</v>
      </c>
      <c r="K14" s="116">
        <f>'HT Invest HRM2'!M12</f>
        <v>0</v>
      </c>
      <c r="L14" s="116">
        <f>'HT Invest HRM2'!N12</f>
        <v>0</v>
      </c>
    </row>
    <row r="15" spans="1:12" s="71" customFormat="1" ht="9.75" customHeight="1" x14ac:dyDescent="0.2">
      <c r="A15" s="115" t="str">
        <f>'HT Invest HRM2'!B13</f>
        <v>Objekt 5</v>
      </c>
      <c r="B15" s="116">
        <v>0</v>
      </c>
      <c r="C15" s="117">
        <f>'HT Invest HRM2'!E13</f>
        <v>0</v>
      </c>
      <c r="D15" s="117">
        <f>'HT Invest HRM2'!F13</f>
        <v>0</v>
      </c>
      <c r="E15" s="118">
        <f>'HT Invest HRM2'!G13</f>
        <v>0</v>
      </c>
      <c r="F15" s="119">
        <f>'HT Invest HRM2'!H13</f>
        <v>0</v>
      </c>
      <c r="G15" s="116">
        <f>'HT Invest HRM2'!I13</f>
        <v>0</v>
      </c>
      <c r="H15" s="116">
        <f>'HT Invest HRM2'!J13</f>
        <v>0</v>
      </c>
      <c r="I15" s="116">
        <f>'HT Invest HRM2'!K13</f>
        <v>0</v>
      </c>
      <c r="J15" s="116">
        <f>'HT Invest HRM2'!L13</f>
        <v>0</v>
      </c>
      <c r="K15" s="116">
        <f>'HT Invest HRM2'!M13</f>
        <v>0</v>
      </c>
      <c r="L15" s="116">
        <f>'HT Invest HRM2'!N13</f>
        <v>0</v>
      </c>
    </row>
    <row r="16" spans="1:12" s="71" customFormat="1" ht="9.75" customHeight="1" x14ac:dyDescent="0.2">
      <c r="A16" s="115" t="str">
        <f>'HT Invest HRM2'!B14</f>
        <v>Objekt 6</v>
      </c>
      <c r="B16" s="116">
        <v>0</v>
      </c>
      <c r="C16" s="117">
        <f>'HT Invest HRM2'!E14</f>
        <v>0</v>
      </c>
      <c r="D16" s="117">
        <f>'HT Invest HRM2'!F14</f>
        <v>0</v>
      </c>
      <c r="E16" s="116">
        <f>'HT Invest HRM2'!G14</f>
        <v>0</v>
      </c>
      <c r="F16" s="119">
        <f>'HT Invest HRM2'!H14</f>
        <v>0</v>
      </c>
      <c r="G16" s="116">
        <f>'HT Invest HRM2'!I14</f>
        <v>0</v>
      </c>
      <c r="H16" s="116">
        <f>'HT Invest HRM2'!J14</f>
        <v>0</v>
      </c>
      <c r="I16" s="116">
        <f>'HT Invest HRM2'!K14</f>
        <v>0</v>
      </c>
      <c r="J16" s="116">
        <f>'HT Invest HRM2'!L14</f>
        <v>0</v>
      </c>
      <c r="K16" s="116">
        <f>'HT Invest HRM2'!M14</f>
        <v>0</v>
      </c>
      <c r="L16" s="116">
        <f>'HT Invest HRM2'!N14</f>
        <v>0</v>
      </c>
    </row>
    <row r="17" spans="1:12" s="71" customFormat="1" ht="9.75" customHeight="1" x14ac:dyDescent="0.2">
      <c r="A17" s="115" t="str">
        <f>'HT Invest HRM2'!B15</f>
        <v>Objekt 7</v>
      </c>
      <c r="B17" s="116">
        <v>0</v>
      </c>
      <c r="C17" s="117">
        <f>'HT Invest HRM2'!E15</f>
        <v>0</v>
      </c>
      <c r="D17" s="117">
        <f>'HT Invest HRM2'!F15</f>
        <v>0</v>
      </c>
      <c r="E17" s="116">
        <f>'HT Invest HRM2'!G15</f>
        <v>0</v>
      </c>
      <c r="F17" s="119">
        <f>'HT Invest HRM2'!H15</f>
        <v>0</v>
      </c>
      <c r="G17" s="116">
        <f>'HT Invest HRM2'!I15</f>
        <v>0</v>
      </c>
      <c r="H17" s="116">
        <f>'HT Invest HRM2'!J15</f>
        <v>0</v>
      </c>
      <c r="I17" s="116">
        <f>'HT Invest HRM2'!K15</f>
        <v>0</v>
      </c>
      <c r="J17" s="116">
        <f>'HT Invest HRM2'!L15</f>
        <v>0</v>
      </c>
      <c r="K17" s="116">
        <f>'HT Invest HRM2'!M15</f>
        <v>0</v>
      </c>
      <c r="L17" s="116">
        <f>'HT Invest HRM2'!N15</f>
        <v>0</v>
      </c>
    </row>
    <row r="18" spans="1:12" s="71" customFormat="1" ht="9.75" customHeight="1" x14ac:dyDescent="0.2">
      <c r="A18" s="115" t="str">
        <f>'HT Invest HRM2'!B16</f>
        <v>Objekt 8</v>
      </c>
      <c r="B18" s="116">
        <v>0</v>
      </c>
      <c r="C18" s="117">
        <f>'HT Invest HRM2'!E16</f>
        <v>0</v>
      </c>
      <c r="D18" s="117">
        <f>'HT Invest HRM2'!F16</f>
        <v>0</v>
      </c>
      <c r="E18" s="116">
        <f>'HT Invest HRM2'!G16</f>
        <v>0</v>
      </c>
      <c r="F18" s="119">
        <f>'HT Invest HRM2'!H16</f>
        <v>0</v>
      </c>
      <c r="G18" s="116">
        <f>'HT Invest HRM2'!I16</f>
        <v>0</v>
      </c>
      <c r="H18" s="116">
        <f>'HT Invest HRM2'!J16</f>
        <v>0</v>
      </c>
      <c r="I18" s="116">
        <f>'HT Invest HRM2'!K16</f>
        <v>0</v>
      </c>
      <c r="J18" s="116">
        <f>'HT Invest HRM2'!L16</f>
        <v>0</v>
      </c>
      <c r="K18" s="116">
        <f>'HT Invest HRM2'!M16</f>
        <v>0</v>
      </c>
      <c r="L18" s="116">
        <f>'HT Invest HRM2'!N16</f>
        <v>0</v>
      </c>
    </row>
    <row r="19" spans="1:12" s="71" customFormat="1" ht="9.75" customHeight="1" x14ac:dyDescent="0.2">
      <c r="A19" s="115" t="str">
        <f>'HT Invest HRM2'!B17</f>
        <v>Objekt 9</v>
      </c>
      <c r="B19" s="116">
        <v>0</v>
      </c>
      <c r="C19" s="117">
        <f>'HT Invest HRM2'!E17</f>
        <v>0</v>
      </c>
      <c r="D19" s="117">
        <f>'HT Invest HRM2'!F17</f>
        <v>0</v>
      </c>
      <c r="E19" s="116">
        <f>'HT Invest HRM2'!G17</f>
        <v>0</v>
      </c>
      <c r="F19" s="119">
        <f>'HT Invest HRM2'!H17</f>
        <v>0</v>
      </c>
      <c r="G19" s="116">
        <f>'HT Invest HRM2'!I17</f>
        <v>0</v>
      </c>
      <c r="H19" s="116">
        <f>'HT Invest HRM2'!J17</f>
        <v>0</v>
      </c>
      <c r="I19" s="116">
        <f>'HT Invest HRM2'!K17</f>
        <v>0</v>
      </c>
      <c r="J19" s="116">
        <f>'HT Invest HRM2'!L17</f>
        <v>0</v>
      </c>
      <c r="K19" s="116">
        <f>'HT Invest HRM2'!M17</f>
        <v>0</v>
      </c>
      <c r="L19" s="116">
        <f>'HT Invest HRM2'!N17</f>
        <v>0</v>
      </c>
    </row>
    <row r="20" spans="1:12" s="71" customFormat="1" ht="9.75" customHeight="1" x14ac:dyDescent="0.2">
      <c r="A20" s="115" t="str">
        <f>'HT Invest HRM2'!B18</f>
        <v>Objekt 10</v>
      </c>
      <c r="B20" s="116">
        <v>0</v>
      </c>
      <c r="C20" s="117">
        <f>'HT Invest HRM2'!E18</f>
        <v>0</v>
      </c>
      <c r="D20" s="117">
        <f>'HT Invest HRM2'!F18</f>
        <v>0</v>
      </c>
      <c r="E20" s="116">
        <f>'HT Invest HRM2'!G18</f>
        <v>0</v>
      </c>
      <c r="F20" s="119">
        <f>'HT Invest HRM2'!H18</f>
        <v>0</v>
      </c>
      <c r="G20" s="116">
        <f>'HT Invest HRM2'!I18</f>
        <v>0</v>
      </c>
      <c r="H20" s="116">
        <v>0</v>
      </c>
      <c r="I20" s="116">
        <f>'HT Invest HRM2'!K18</f>
        <v>0</v>
      </c>
      <c r="J20" s="116">
        <f>'HT Invest HRM2'!L18</f>
        <v>0</v>
      </c>
      <c r="K20" s="116">
        <f>'HT Invest HRM2'!M18</f>
        <v>0</v>
      </c>
      <c r="L20" s="116">
        <f>'HT Invest HRM2'!N18</f>
        <v>0</v>
      </c>
    </row>
    <row r="21" spans="1:12" s="71" customFormat="1" ht="9.75" hidden="1" customHeight="1" x14ac:dyDescent="0.2">
      <c r="A21" s="115" t="str">
        <f>'HT Invest HRM2'!B19</f>
        <v>Objekt 11</v>
      </c>
      <c r="B21" s="116">
        <f>'HT Invest HRM2'!C19</f>
        <v>0</v>
      </c>
      <c r="C21" s="117">
        <f>'HT Invest HRM2'!E19</f>
        <v>0</v>
      </c>
      <c r="D21" s="117">
        <f>'HT Invest HRM2'!F19</f>
        <v>0</v>
      </c>
      <c r="E21" s="116">
        <f>'HT Invest HRM2'!G19</f>
        <v>0</v>
      </c>
      <c r="F21" s="119">
        <f>'HT Invest HRM2'!H19</f>
        <v>0</v>
      </c>
      <c r="G21" s="116">
        <f>'HT Invest HRM2'!I19</f>
        <v>0</v>
      </c>
      <c r="H21" s="116">
        <f>'HT Invest HRM2'!J19</f>
        <v>0</v>
      </c>
      <c r="I21" s="116">
        <f>'HT Invest HRM2'!K19</f>
        <v>0</v>
      </c>
      <c r="J21" s="116">
        <f>'HT Invest HRM2'!L19</f>
        <v>0</v>
      </c>
      <c r="K21" s="116">
        <f>'HT Invest HRM2'!M19</f>
        <v>0</v>
      </c>
      <c r="L21" s="116">
        <f>'HT Invest HRM2'!N19</f>
        <v>0</v>
      </c>
    </row>
    <row r="22" spans="1:12" s="71" customFormat="1" ht="9.75" hidden="1" customHeight="1" x14ac:dyDescent="0.2">
      <c r="A22" s="115" t="str">
        <f>'HT Invest HRM2'!B20</f>
        <v>Objekt 12</v>
      </c>
      <c r="B22" s="116">
        <f>'HT Invest HRM2'!C20</f>
        <v>0</v>
      </c>
      <c r="C22" s="117">
        <f>'HT Invest HRM2'!E20</f>
        <v>0</v>
      </c>
      <c r="D22" s="117">
        <f>'HT Invest HRM2'!F20</f>
        <v>0</v>
      </c>
      <c r="E22" s="116">
        <f>'HT Invest HRM2'!G20</f>
        <v>0</v>
      </c>
      <c r="F22" s="119">
        <f>'HT Invest HRM2'!H20</f>
        <v>0</v>
      </c>
      <c r="G22" s="116">
        <f>'HT Invest HRM2'!I20</f>
        <v>0</v>
      </c>
      <c r="H22" s="116">
        <f>'HT Invest HRM2'!J20</f>
        <v>0</v>
      </c>
      <c r="I22" s="116">
        <f>'HT Invest HRM2'!K20</f>
        <v>0</v>
      </c>
      <c r="J22" s="116">
        <f>'HT Invest HRM2'!L20</f>
        <v>0</v>
      </c>
      <c r="K22" s="116">
        <f>'HT Invest HRM2'!M20</f>
        <v>0</v>
      </c>
      <c r="L22" s="116">
        <f>'HT Invest HRM2'!N20</f>
        <v>0</v>
      </c>
    </row>
    <row r="23" spans="1:12" s="71" customFormat="1" ht="9.75" hidden="1" customHeight="1" x14ac:dyDescent="0.2">
      <c r="A23" s="115" t="str">
        <f>'HT Invest HRM2'!B21</f>
        <v>Objekt 13</v>
      </c>
      <c r="B23" s="116">
        <f>'HT Invest HRM2'!C21</f>
        <v>0</v>
      </c>
      <c r="C23" s="117">
        <f>'HT Invest HRM2'!E21</f>
        <v>0</v>
      </c>
      <c r="D23" s="117">
        <f>'HT Invest HRM2'!F21</f>
        <v>0</v>
      </c>
      <c r="E23" s="116">
        <f>'HT Invest HRM2'!G21</f>
        <v>0</v>
      </c>
      <c r="F23" s="119">
        <f>'HT Invest HRM2'!H21</f>
        <v>0</v>
      </c>
      <c r="G23" s="116">
        <f>'HT Invest HRM2'!I21</f>
        <v>0</v>
      </c>
      <c r="H23" s="116">
        <f>'HT Invest HRM2'!J21</f>
        <v>0</v>
      </c>
      <c r="I23" s="116">
        <f>'HT Invest HRM2'!K21</f>
        <v>0</v>
      </c>
      <c r="J23" s="116">
        <f>'HT Invest HRM2'!L21</f>
        <v>0</v>
      </c>
      <c r="K23" s="116">
        <f>'HT Invest HRM2'!M21</f>
        <v>0</v>
      </c>
      <c r="L23" s="116">
        <f>'HT Invest HRM2'!N21</f>
        <v>0</v>
      </c>
    </row>
    <row r="24" spans="1:12" s="71" customFormat="1" ht="9.75" hidden="1" customHeight="1" x14ac:dyDescent="0.2">
      <c r="A24" s="115" t="str">
        <f>'HT Invest HRM2'!B22</f>
        <v>Objekt 14</v>
      </c>
      <c r="B24" s="116">
        <f>'HT Invest HRM2'!C22</f>
        <v>0</v>
      </c>
      <c r="C24" s="117">
        <f>'HT Invest HRM2'!E22</f>
        <v>0</v>
      </c>
      <c r="D24" s="117">
        <f>'HT Invest HRM2'!F22</f>
        <v>0</v>
      </c>
      <c r="E24" s="116">
        <f>'HT Invest HRM2'!G22</f>
        <v>0</v>
      </c>
      <c r="F24" s="119">
        <f>'HT Invest HRM2'!H22</f>
        <v>0</v>
      </c>
      <c r="G24" s="116">
        <f>'HT Invest HRM2'!I22</f>
        <v>0</v>
      </c>
      <c r="H24" s="116">
        <f>'HT Invest HRM2'!J22</f>
        <v>0</v>
      </c>
      <c r="I24" s="116">
        <f>'HT Invest HRM2'!K22</f>
        <v>0</v>
      </c>
      <c r="J24" s="116">
        <f>'HT Invest HRM2'!L22</f>
        <v>0</v>
      </c>
      <c r="K24" s="116">
        <f>'HT Invest HRM2'!M22</f>
        <v>0</v>
      </c>
      <c r="L24" s="116">
        <f>'HT Invest HRM2'!N22</f>
        <v>0</v>
      </c>
    </row>
    <row r="25" spans="1:12" s="71" customFormat="1" ht="9.75" hidden="1" customHeight="1" x14ac:dyDescent="0.2">
      <c r="A25" s="115" t="str">
        <f>'HT Invest HRM2'!B23</f>
        <v>Objekt 15</v>
      </c>
      <c r="B25" s="116">
        <f>'HT Invest HRM2'!C23</f>
        <v>0</v>
      </c>
      <c r="C25" s="117">
        <f>'HT Invest HRM2'!E23</f>
        <v>0</v>
      </c>
      <c r="D25" s="117">
        <f>'HT Invest HRM2'!F23</f>
        <v>0</v>
      </c>
      <c r="E25" s="116">
        <f>'HT Invest HRM2'!G23</f>
        <v>0</v>
      </c>
      <c r="F25" s="119">
        <f>'HT Invest HRM2'!H23</f>
        <v>0</v>
      </c>
      <c r="G25" s="116">
        <f>'HT Invest HRM2'!I23</f>
        <v>0</v>
      </c>
      <c r="H25" s="116">
        <f>'HT Invest HRM2'!J23</f>
        <v>0</v>
      </c>
      <c r="I25" s="116">
        <f>'HT Invest HRM2'!K23</f>
        <v>0</v>
      </c>
      <c r="J25" s="116">
        <f>'HT Invest HRM2'!L23</f>
        <v>0</v>
      </c>
      <c r="K25" s="116">
        <f>'HT Invest HRM2'!M23</f>
        <v>0</v>
      </c>
      <c r="L25" s="116">
        <f>'HT Invest HRM2'!N23</f>
        <v>0</v>
      </c>
    </row>
    <row r="26" spans="1:12" s="71" customFormat="1" ht="9.75" hidden="1" customHeight="1" x14ac:dyDescent="0.2">
      <c r="A26" s="115" t="str">
        <f>'HT Invest HRM2'!B24</f>
        <v>Objekt 16</v>
      </c>
      <c r="B26" s="116">
        <f>'HT Invest HRM2'!C24</f>
        <v>0</v>
      </c>
      <c r="C26" s="117">
        <f>'HT Invest HRM2'!E24</f>
        <v>0</v>
      </c>
      <c r="D26" s="117">
        <f>'HT Invest HRM2'!F24</f>
        <v>0</v>
      </c>
      <c r="E26" s="116">
        <f>'HT Invest HRM2'!G24</f>
        <v>0</v>
      </c>
      <c r="F26" s="119">
        <f>'HT Invest HRM2'!H24</f>
        <v>0</v>
      </c>
      <c r="G26" s="116">
        <f>'HT Invest HRM2'!I24</f>
        <v>0</v>
      </c>
      <c r="H26" s="116">
        <f>'HT Invest HRM2'!J24</f>
        <v>0</v>
      </c>
      <c r="I26" s="116">
        <f>'HT Invest HRM2'!K24</f>
        <v>0</v>
      </c>
      <c r="J26" s="116">
        <f>'HT Invest HRM2'!L24</f>
        <v>0</v>
      </c>
      <c r="K26" s="116">
        <f>'HT Invest HRM2'!M24</f>
        <v>0</v>
      </c>
      <c r="L26" s="116">
        <f>'HT Invest HRM2'!N24</f>
        <v>0</v>
      </c>
    </row>
    <row r="27" spans="1:12" s="71" customFormat="1" ht="9.75" hidden="1" customHeight="1" x14ac:dyDescent="0.2">
      <c r="A27" s="115" t="str">
        <f>'HT Invest HRM2'!B25</f>
        <v>Objekt 17</v>
      </c>
      <c r="B27" s="116">
        <f>'HT Invest HRM2'!C25</f>
        <v>0</v>
      </c>
      <c r="C27" s="117">
        <f>'HT Invest HRM2'!E25</f>
        <v>0</v>
      </c>
      <c r="D27" s="117">
        <f>'HT Invest HRM2'!F25</f>
        <v>0</v>
      </c>
      <c r="E27" s="116">
        <f>'HT Invest HRM2'!G25</f>
        <v>0</v>
      </c>
      <c r="F27" s="119">
        <f>'HT Invest HRM2'!H25</f>
        <v>0</v>
      </c>
      <c r="G27" s="116">
        <f>'HT Invest HRM2'!I25</f>
        <v>0</v>
      </c>
      <c r="H27" s="116">
        <f>'HT Invest HRM2'!J25</f>
        <v>0</v>
      </c>
      <c r="I27" s="116">
        <f>'HT Invest HRM2'!K25</f>
        <v>0</v>
      </c>
      <c r="J27" s="116">
        <f>'HT Invest HRM2'!L25</f>
        <v>0</v>
      </c>
      <c r="K27" s="116">
        <f>'HT Invest HRM2'!M25</f>
        <v>0</v>
      </c>
      <c r="L27" s="116">
        <f>'HT Invest HRM2'!N25</f>
        <v>0</v>
      </c>
    </row>
    <row r="28" spans="1:12" s="71" customFormat="1" ht="9.75" hidden="1" customHeight="1" x14ac:dyDescent="0.2">
      <c r="A28" s="115" t="str">
        <f>'HT Invest HRM2'!B26</f>
        <v>Objekt 18</v>
      </c>
      <c r="B28" s="116">
        <f>'HT Invest HRM2'!C26</f>
        <v>0</v>
      </c>
      <c r="C28" s="117">
        <f>'HT Invest HRM2'!E26</f>
        <v>0</v>
      </c>
      <c r="D28" s="117">
        <f>'HT Invest HRM2'!F26</f>
        <v>0</v>
      </c>
      <c r="E28" s="116">
        <f>'HT Invest HRM2'!G26</f>
        <v>0</v>
      </c>
      <c r="F28" s="119">
        <f>'HT Invest HRM2'!H26</f>
        <v>0</v>
      </c>
      <c r="G28" s="116">
        <f>'HT Invest HRM2'!I26</f>
        <v>0</v>
      </c>
      <c r="H28" s="116">
        <f>'HT Invest HRM2'!J26</f>
        <v>0</v>
      </c>
      <c r="I28" s="116">
        <f>'HT Invest HRM2'!K26</f>
        <v>0</v>
      </c>
      <c r="J28" s="116">
        <f>'HT Invest HRM2'!L26</f>
        <v>0</v>
      </c>
      <c r="K28" s="116">
        <f>'HT Invest HRM2'!M26</f>
        <v>0</v>
      </c>
      <c r="L28" s="116">
        <f>'HT Invest HRM2'!N26</f>
        <v>0</v>
      </c>
    </row>
    <row r="29" spans="1:12" s="71" customFormat="1" ht="9.75" hidden="1" customHeight="1" x14ac:dyDescent="0.2">
      <c r="A29" s="115" t="str">
        <f>'HT Invest HRM2'!B27</f>
        <v>Objekt 19</v>
      </c>
      <c r="B29" s="116">
        <f>'HT Invest HRM2'!C27</f>
        <v>0</v>
      </c>
      <c r="C29" s="117">
        <f>'HT Invest HRM2'!E27</f>
        <v>0</v>
      </c>
      <c r="D29" s="117">
        <f>'HT Invest HRM2'!F27</f>
        <v>0</v>
      </c>
      <c r="E29" s="116">
        <f>'HT Invest HRM2'!G27</f>
        <v>0</v>
      </c>
      <c r="F29" s="119">
        <f>'HT Invest HRM2'!H27</f>
        <v>0</v>
      </c>
      <c r="G29" s="116">
        <f>'HT Invest HRM2'!I27</f>
        <v>0</v>
      </c>
      <c r="H29" s="116">
        <f>'HT Invest HRM2'!J27</f>
        <v>0</v>
      </c>
      <c r="I29" s="116">
        <f>'HT Invest HRM2'!K27</f>
        <v>0</v>
      </c>
      <c r="J29" s="116">
        <f>'HT Invest HRM2'!L27</f>
        <v>0</v>
      </c>
      <c r="K29" s="116">
        <f>'HT Invest HRM2'!M27</f>
        <v>0</v>
      </c>
      <c r="L29" s="116">
        <f>'HT Invest HRM2'!N27</f>
        <v>0</v>
      </c>
    </row>
    <row r="30" spans="1:12" s="71" customFormat="1" ht="9.75" hidden="1" customHeight="1" x14ac:dyDescent="0.2">
      <c r="A30" s="115" t="str">
        <f>'HT Invest HRM2'!B28</f>
        <v>Objekt 20</v>
      </c>
      <c r="B30" s="116">
        <f>'HT Invest HRM2'!C28</f>
        <v>0</v>
      </c>
      <c r="C30" s="117">
        <f>'HT Invest HRM2'!E28</f>
        <v>0</v>
      </c>
      <c r="D30" s="117">
        <f>'HT Invest HRM2'!F28</f>
        <v>0</v>
      </c>
      <c r="E30" s="116">
        <f>'HT Invest HRM2'!G28</f>
        <v>0</v>
      </c>
      <c r="F30" s="119">
        <f>'HT Invest HRM2'!H28</f>
        <v>0</v>
      </c>
      <c r="G30" s="116">
        <f>'HT Invest HRM2'!I28</f>
        <v>0</v>
      </c>
      <c r="H30" s="116">
        <f>'HT Invest HRM2'!J28</f>
        <v>0</v>
      </c>
      <c r="I30" s="116">
        <f>'HT Invest HRM2'!K28</f>
        <v>0</v>
      </c>
      <c r="J30" s="116">
        <f>'HT Invest HRM2'!L28</f>
        <v>0</v>
      </c>
      <c r="K30" s="116">
        <f>'HT Invest HRM2'!M28</f>
        <v>0</v>
      </c>
      <c r="L30" s="116">
        <f>'HT Invest HRM2'!N28</f>
        <v>0</v>
      </c>
    </row>
    <row r="31" spans="1:12" s="71" customFormat="1" ht="9.75" hidden="1" customHeight="1" x14ac:dyDescent="0.2">
      <c r="A31" s="115" t="str">
        <f>'HT Invest HRM2'!B29</f>
        <v>Objekt 21</v>
      </c>
      <c r="B31" s="116">
        <f>'HT Invest HRM2'!C29</f>
        <v>0</v>
      </c>
      <c r="C31" s="117">
        <f>'HT Invest HRM2'!E29</f>
        <v>0</v>
      </c>
      <c r="D31" s="117">
        <f>'HT Invest HRM2'!F29</f>
        <v>0</v>
      </c>
      <c r="E31" s="116">
        <f>'HT Invest HRM2'!G29</f>
        <v>0</v>
      </c>
      <c r="F31" s="119">
        <f>'HT Invest HRM2'!H29</f>
        <v>0</v>
      </c>
      <c r="G31" s="116">
        <f>'HT Invest HRM2'!I29</f>
        <v>0</v>
      </c>
      <c r="H31" s="116">
        <f>'HT Invest HRM2'!J29</f>
        <v>0</v>
      </c>
      <c r="I31" s="116">
        <f>'HT Invest HRM2'!K29</f>
        <v>0</v>
      </c>
      <c r="J31" s="116">
        <f>'HT Invest HRM2'!L29</f>
        <v>0</v>
      </c>
      <c r="K31" s="116">
        <f>'HT Invest HRM2'!M29</f>
        <v>0</v>
      </c>
      <c r="L31" s="116">
        <f>'HT Invest HRM2'!N29</f>
        <v>0</v>
      </c>
    </row>
    <row r="32" spans="1:12" s="71" customFormat="1" ht="9.75" hidden="1" customHeight="1" x14ac:dyDescent="0.2">
      <c r="A32" s="115" t="str">
        <f>'HT Invest HRM2'!B30</f>
        <v>Objekt 22</v>
      </c>
      <c r="B32" s="116">
        <f>'HT Invest HRM2'!C30</f>
        <v>0</v>
      </c>
      <c r="C32" s="117">
        <f>'HT Invest HRM2'!E30</f>
        <v>0</v>
      </c>
      <c r="D32" s="117">
        <f>'HT Invest HRM2'!F30</f>
        <v>0</v>
      </c>
      <c r="E32" s="116">
        <f>'HT Invest HRM2'!G30</f>
        <v>0</v>
      </c>
      <c r="F32" s="119">
        <f>'HT Invest HRM2'!H30</f>
        <v>0</v>
      </c>
      <c r="G32" s="116">
        <f>'HT Invest HRM2'!I30</f>
        <v>0</v>
      </c>
      <c r="H32" s="116">
        <f>'HT Invest HRM2'!J30</f>
        <v>0</v>
      </c>
      <c r="I32" s="116">
        <f>'HT Invest HRM2'!K30</f>
        <v>0</v>
      </c>
      <c r="J32" s="116">
        <f>'HT Invest HRM2'!L30</f>
        <v>0</v>
      </c>
      <c r="K32" s="116">
        <f>'HT Invest HRM2'!M30</f>
        <v>0</v>
      </c>
      <c r="L32" s="116">
        <f>'HT Invest HRM2'!N30</f>
        <v>0</v>
      </c>
    </row>
    <row r="33" spans="1:12" s="71" customFormat="1" ht="9.75" hidden="1" customHeight="1" x14ac:dyDescent="0.2">
      <c r="A33" s="115" t="str">
        <f>'HT Invest HRM2'!B31</f>
        <v>Objekt 23</v>
      </c>
      <c r="B33" s="116">
        <f>'HT Invest HRM2'!C31</f>
        <v>0</v>
      </c>
      <c r="C33" s="117">
        <f>'HT Invest HRM2'!E31</f>
        <v>0</v>
      </c>
      <c r="D33" s="117">
        <f>'HT Invest HRM2'!F31</f>
        <v>0</v>
      </c>
      <c r="E33" s="116">
        <f>'HT Invest HRM2'!G31</f>
        <v>0</v>
      </c>
      <c r="F33" s="119">
        <f>'HT Invest HRM2'!H31</f>
        <v>0</v>
      </c>
      <c r="G33" s="116">
        <f>'HT Invest HRM2'!I31</f>
        <v>0</v>
      </c>
      <c r="H33" s="116">
        <f>'HT Invest HRM2'!J31</f>
        <v>0</v>
      </c>
      <c r="I33" s="116">
        <f>'HT Invest HRM2'!K31</f>
        <v>0</v>
      </c>
      <c r="J33" s="116">
        <f>'HT Invest HRM2'!L31</f>
        <v>0</v>
      </c>
      <c r="K33" s="116">
        <f>'HT Invest HRM2'!M31</f>
        <v>0</v>
      </c>
      <c r="L33" s="116">
        <f>'HT Invest HRM2'!N31</f>
        <v>0</v>
      </c>
    </row>
    <row r="34" spans="1:12" s="71" customFormat="1" ht="9.75" hidden="1" customHeight="1" x14ac:dyDescent="0.2">
      <c r="A34" s="115" t="str">
        <f>'HT Invest HRM2'!B32</f>
        <v>Objekt 24</v>
      </c>
      <c r="B34" s="116">
        <f>'HT Invest HRM2'!C32</f>
        <v>0</v>
      </c>
      <c r="C34" s="117">
        <f>'HT Invest HRM2'!E32</f>
        <v>0</v>
      </c>
      <c r="D34" s="117">
        <f>'HT Invest HRM2'!F32</f>
        <v>0</v>
      </c>
      <c r="E34" s="116">
        <f>'HT Invest HRM2'!G32</f>
        <v>0</v>
      </c>
      <c r="F34" s="119">
        <f>'HT Invest HRM2'!H32</f>
        <v>0</v>
      </c>
      <c r="G34" s="116">
        <f>'HT Invest HRM2'!I32</f>
        <v>0</v>
      </c>
      <c r="H34" s="116">
        <f>'HT Invest HRM2'!J32</f>
        <v>0</v>
      </c>
      <c r="I34" s="116">
        <f>'HT Invest HRM2'!K32</f>
        <v>0</v>
      </c>
      <c r="J34" s="116">
        <f>'HT Invest HRM2'!L32</f>
        <v>0</v>
      </c>
      <c r="K34" s="116">
        <f>'HT Invest HRM2'!M32</f>
        <v>0</v>
      </c>
      <c r="L34" s="116">
        <f>'HT Invest HRM2'!N32</f>
        <v>0</v>
      </c>
    </row>
    <row r="35" spans="1:12" s="71" customFormat="1" ht="9.75" hidden="1" customHeight="1" x14ac:dyDescent="0.2">
      <c r="A35" s="115" t="str">
        <f>'HT Invest HRM2'!B33</f>
        <v>Objekt 25</v>
      </c>
      <c r="B35" s="116">
        <f>'HT Invest HRM2'!C33</f>
        <v>0</v>
      </c>
      <c r="C35" s="117">
        <f>'HT Invest HRM2'!E33</f>
        <v>0</v>
      </c>
      <c r="D35" s="117">
        <f>'HT Invest HRM2'!F33</f>
        <v>0</v>
      </c>
      <c r="E35" s="116">
        <f>'HT Invest HRM2'!G33</f>
        <v>0</v>
      </c>
      <c r="F35" s="119">
        <f>'HT Invest HRM2'!H33</f>
        <v>0</v>
      </c>
      <c r="G35" s="116">
        <f>'HT Invest HRM2'!I33</f>
        <v>0</v>
      </c>
      <c r="H35" s="116">
        <f>'HT Invest HRM2'!J33</f>
        <v>0</v>
      </c>
      <c r="I35" s="116">
        <f>'HT Invest HRM2'!K33</f>
        <v>0</v>
      </c>
      <c r="J35" s="116">
        <f>'HT Invest HRM2'!L33</f>
        <v>0</v>
      </c>
      <c r="K35" s="116">
        <f>'HT Invest HRM2'!M33</f>
        <v>0</v>
      </c>
      <c r="L35" s="116">
        <f>'HT Invest HRM2'!N33</f>
        <v>0</v>
      </c>
    </row>
    <row r="36" spans="1:12" s="71" customFormat="1" ht="9.75" hidden="1" customHeight="1" x14ac:dyDescent="0.2">
      <c r="A36" s="115" t="str">
        <f>'HT Invest HRM2'!B34</f>
        <v>Objekt 26</v>
      </c>
      <c r="B36" s="116">
        <f>'HT Invest HRM2'!C34</f>
        <v>0</v>
      </c>
      <c r="C36" s="117">
        <f>'HT Invest HRM2'!E34</f>
        <v>0</v>
      </c>
      <c r="D36" s="117">
        <f>'HT Invest HRM2'!F34</f>
        <v>0</v>
      </c>
      <c r="E36" s="116">
        <f>'HT Invest HRM2'!G34</f>
        <v>0</v>
      </c>
      <c r="F36" s="119">
        <f>'HT Invest HRM2'!H34</f>
        <v>0</v>
      </c>
      <c r="G36" s="116">
        <f>'HT Invest HRM2'!I34</f>
        <v>0</v>
      </c>
      <c r="H36" s="116">
        <f>'HT Invest HRM2'!J34</f>
        <v>0</v>
      </c>
      <c r="I36" s="116">
        <f>'HT Invest HRM2'!K34</f>
        <v>0</v>
      </c>
      <c r="J36" s="116">
        <f>'HT Invest HRM2'!L34</f>
        <v>0</v>
      </c>
      <c r="K36" s="116">
        <f>'HT Invest HRM2'!M34</f>
        <v>0</v>
      </c>
      <c r="L36" s="116">
        <f>'HT Invest HRM2'!N34</f>
        <v>0</v>
      </c>
    </row>
    <row r="37" spans="1:12" s="71" customFormat="1" ht="9.75" hidden="1" customHeight="1" x14ac:dyDescent="0.2">
      <c r="A37" s="115" t="str">
        <f>'HT Invest HRM2'!B35</f>
        <v>Objekt 27</v>
      </c>
      <c r="B37" s="116">
        <f>'HT Invest HRM2'!C35</f>
        <v>0</v>
      </c>
      <c r="C37" s="117">
        <f>'HT Invest HRM2'!E35</f>
        <v>0</v>
      </c>
      <c r="D37" s="117">
        <f>'HT Invest HRM2'!F35</f>
        <v>0</v>
      </c>
      <c r="E37" s="116">
        <f>'HT Invest HRM2'!G35</f>
        <v>0</v>
      </c>
      <c r="F37" s="119">
        <f>'HT Invest HRM2'!H35</f>
        <v>0</v>
      </c>
      <c r="G37" s="116">
        <f>'HT Invest HRM2'!I35</f>
        <v>0</v>
      </c>
      <c r="H37" s="116">
        <f>'HT Invest HRM2'!J35</f>
        <v>0</v>
      </c>
      <c r="I37" s="116">
        <f>'HT Invest HRM2'!K35</f>
        <v>0</v>
      </c>
      <c r="J37" s="116">
        <f>'HT Invest HRM2'!L35</f>
        <v>0</v>
      </c>
      <c r="K37" s="116">
        <f>'HT Invest HRM2'!M35</f>
        <v>0</v>
      </c>
      <c r="L37" s="116">
        <f>'HT Invest HRM2'!N35</f>
        <v>0</v>
      </c>
    </row>
    <row r="38" spans="1:12" s="71" customFormat="1" ht="9.75" hidden="1" customHeight="1" x14ac:dyDescent="0.2">
      <c r="A38" s="115" t="str">
        <f>'HT Invest HRM2'!B36</f>
        <v>Objekt 28</v>
      </c>
      <c r="B38" s="116">
        <f>'HT Invest HRM2'!C36</f>
        <v>0</v>
      </c>
      <c r="C38" s="117">
        <f>'HT Invest HRM2'!E36</f>
        <v>0</v>
      </c>
      <c r="D38" s="117">
        <f>'HT Invest HRM2'!F36</f>
        <v>0</v>
      </c>
      <c r="E38" s="116">
        <f>'HT Invest HRM2'!G36</f>
        <v>0</v>
      </c>
      <c r="F38" s="119">
        <f>'HT Invest HRM2'!H36</f>
        <v>0</v>
      </c>
      <c r="G38" s="116">
        <f>'HT Invest HRM2'!I36</f>
        <v>0</v>
      </c>
      <c r="H38" s="116">
        <f>'HT Invest HRM2'!J36</f>
        <v>0</v>
      </c>
      <c r="I38" s="116">
        <f>'HT Invest HRM2'!K36</f>
        <v>0</v>
      </c>
      <c r="J38" s="116">
        <f>'HT Invest HRM2'!L36</f>
        <v>0</v>
      </c>
      <c r="K38" s="116">
        <f>'HT Invest HRM2'!M36</f>
        <v>0</v>
      </c>
      <c r="L38" s="116">
        <f>'HT Invest HRM2'!N36</f>
        <v>0</v>
      </c>
    </row>
    <row r="39" spans="1:12" s="71" customFormat="1" ht="9.75" hidden="1" customHeight="1" x14ac:dyDescent="0.2">
      <c r="A39" s="115" t="str">
        <f>'HT Invest HRM2'!B37</f>
        <v>Objekt 29</v>
      </c>
      <c r="B39" s="116">
        <f>'HT Invest HRM2'!C37</f>
        <v>0</v>
      </c>
      <c r="C39" s="117">
        <f>'HT Invest HRM2'!E37</f>
        <v>0</v>
      </c>
      <c r="D39" s="117">
        <f>'HT Invest HRM2'!F37</f>
        <v>0</v>
      </c>
      <c r="E39" s="116">
        <f>'HT Invest HRM2'!G37</f>
        <v>0</v>
      </c>
      <c r="F39" s="119">
        <f>'HT Invest HRM2'!H37</f>
        <v>0</v>
      </c>
      <c r="G39" s="116">
        <f>'HT Invest HRM2'!I37</f>
        <v>0</v>
      </c>
      <c r="H39" s="116">
        <f>'HT Invest HRM2'!J37</f>
        <v>0</v>
      </c>
      <c r="I39" s="116">
        <f>'HT Invest HRM2'!K37</f>
        <v>0</v>
      </c>
      <c r="J39" s="116">
        <f>'HT Invest HRM2'!L37</f>
        <v>0</v>
      </c>
      <c r="K39" s="116">
        <f>'HT Invest HRM2'!M37</f>
        <v>0</v>
      </c>
      <c r="L39" s="116">
        <f>'HT Invest HRM2'!N37</f>
        <v>0</v>
      </c>
    </row>
    <row r="40" spans="1:12" s="71" customFormat="1" ht="9.75" hidden="1" customHeight="1" x14ac:dyDescent="0.2">
      <c r="A40" s="115" t="str">
        <f>'HT Invest HRM2'!B38</f>
        <v>Objekt 30</v>
      </c>
      <c r="B40" s="116">
        <f>'HT Invest HRM2'!C38</f>
        <v>0</v>
      </c>
      <c r="C40" s="117">
        <f>'HT Invest HRM2'!E38</f>
        <v>0</v>
      </c>
      <c r="D40" s="117">
        <f>'HT Invest HRM2'!F38</f>
        <v>0</v>
      </c>
      <c r="E40" s="116">
        <f>'HT Invest HRM2'!G38</f>
        <v>0</v>
      </c>
      <c r="F40" s="119">
        <f>'HT Invest HRM2'!H38</f>
        <v>0</v>
      </c>
      <c r="G40" s="116">
        <f>'HT Invest HRM2'!I38</f>
        <v>0</v>
      </c>
      <c r="H40" s="116">
        <f>'HT Invest HRM2'!J38</f>
        <v>0</v>
      </c>
      <c r="I40" s="116">
        <f>'HT Invest HRM2'!K38</f>
        <v>0</v>
      </c>
      <c r="J40" s="116">
        <f>'HT Invest HRM2'!L38</f>
        <v>0</v>
      </c>
      <c r="K40" s="116">
        <f>'HT Invest HRM2'!M38</f>
        <v>0</v>
      </c>
      <c r="L40" s="116">
        <f>'HT Invest HRM2'!N38</f>
        <v>0</v>
      </c>
    </row>
    <row r="41" spans="1:12" s="71" customFormat="1" ht="9.75" hidden="1" customHeight="1" x14ac:dyDescent="0.2">
      <c r="A41" s="115" t="str">
        <f>'HT Invest HRM2'!B39</f>
        <v>Objekt 31</v>
      </c>
      <c r="B41" s="116">
        <f>'HT Invest HRM2'!C39</f>
        <v>0</v>
      </c>
      <c r="C41" s="117">
        <f>'HT Invest HRM2'!E39</f>
        <v>0</v>
      </c>
      <c r="D41" s="117">
        <f>'HT Invest HRM2'!F39</f>
        <v>0</v>
      </c>
      <c r="E41" s="116">
        <f>'HT Invest HRM2'!G39</f>
        <v>0</v>
      </c>
      <c r="F41" s="119">
        <f>'HT Invest HRM2'!H39</f>
        <v>0</v>
      </c>
      <c r="G41" s="116">
        <f>'HT Invest HRM2'!I39</f>
        <v>0</v>
      </c>
      <c r="H41" s="116">
        <f>'HT Invest HRM2'!J39</f>
        <v>0</v>
      </c>
      <c r="I41" s="116">
        <f>'HT Invest HRM2'!K39</f>
        <v>0</v>
      </c>
      <c r="J41" s="116">
        <f>'HT Invest HRM2'!L39</f>
        <v>0</v>
      </c>
      <c r="K41" s="116">
        <f>'HT Invest HRM2'!M39</f>
        <v>0</v>
      </c>
      <c r="L41" s="116">
        <f>'HT Invest HRM2'!N39</f>
        <v>0</v>
      </c>
    </row>
    <row r="42" spans="1:12" s="71" customFormat="1" ht="9.75" hidden="1" customHeight="1" x14ac:dyDescent="0.2">
      <c r="A42" s="115" t="str">
        <f>'HT Invest HRM2'!B40</f>
        <v>Objekt 32</v>
      </c>
      <c r="B42" s="116">
        <f>'HT Invest HRM2'!C40</f>
        <v>0</v>
      </c>
      <c r="C42" s="117">
        <f>'HT Invest HRM2'!E40</f>
        <v>0</v>
      </c>
      <c r="D42" s="117">
        <f>'HT Invest HRM2'!F40</f>
        <v>0</v>
      </c>
      <c r="E42" s="116">
        <f>'HT Invest HRM2'!G40</f>
        <v>0</v>
      </c>
      <c r="F42" s="119">
        <f>'HT Invest HRM2'!H40</f>
        <v>0</v>
      </c>
      <c r="G42" s="116">
        <f>'HT Invest HRM2'!I40</f>
        <v>0</v>
      </c>
      <c r="H42" s="116">
        <f>'HT Invest HRM2'!J40</f>
        <v>0</v>
      </c>
      <c r="I42" s="116">
        <f>'HT Invest HRM2'!K40</f>
        <v>0</v>
      </c>
      <c r="J42" s="116">
        <f>'HT Invest HRM2'!L40</f>
        <v>0</v>
      </c>
      <c r="K42" s="116">
        <f>'HT Invest HRM2'!M40</f>
        <v>0</v>
      </c>
      <c r="L42" s="116">
        <f>'HT Invest HRM2'!N40</f>
        <v>0</v>
      </c>
    </row>
    <row r="43" spans="1:12" s="71" customFormat="1" ht="9.75" hidden="1" customHeight="1" x14ac:dyDescent="0.2">
      <c r="A43" s="115" t="str">
        <f>'HT Invest HRM2'!B41</f>
        <v>Objekt 33</v>
      </c>
      <c r="B43" s="116">
        <f>'HT Invest HRM2'!C41</f>
        <v>0</v>
      </c>
      <c r="C43" s="117">
        <f>'HT Invest HRM2'!E41</f>
        <v>0</v>
      </c>
      <c r="D43" s="117">
        <f>'HT Invest HRM2'!F41</f>
        <v>0</v>
      </c>
      <c r="E43" s="116">
        <f>'HT Invest HRM2'!G41</f>
        <v>0</v>
      </c>
      <c r="F43" s="119">
        <f>'HT Invest HRM2'!H41</f>
        <v>0</v>
      </c>
      <c r="G43" s="116">
        <f>'HT Invest HRM2'!I41</f>
        <v>0</v>
      </c>
      <c r="H43" s="116">
        <f>'HT Invest HRM2'!J41</f>
        <v>0</v>
      </c>
      <c r="I43" s="116">
        <f>'HT Invest HRM2'!K41</f>
        <v>0</v>
      </c>
      <c r="J43" s="116">
        <f>'HT Invest HRM2'!L41</f>
        <v>0</v>
      </c>
      <c r="K43" s="116">
        <f>'HT Invest HRM2'!M41</f>
        <v>0</v>
      </c>
      <c r="L43" s="116">
        <f>'HT Invest HRM2'!N41</f>
        <v>0</v>
      </c>
    </row>
    <row r="44" spans="1:12" s="71" customFormat="1" ht="9.75" customHeight="1" x14ac:dyDescent="0.2">
      <c r="A44" s="115" t="str">
        <f>'HT Invest HRM2'!B42</f>
        <v>Investitionsbeitrag 1</v>
      </c>
      <c r="B44" s="116">
        <v>0</v>
      </c>
      <c r="C44" s="117">
        <f>'HT Invest HRM2'!E42</f>
        <v>0</v>
      </c>
      <c r="D44" s="117">
        <f>'HT Invest HRM2'!F42</f>
        <v>0</v>
      </c>
      <c r="E44" s="116">
        <f>'HT Invest HRM2'!G42</f>
        <v>0</v>
      </c>
      <c r="F44" s="119">
        <f>'HT Invest HRM2'!H42</f>
        <v>0</v>
      </c>
      <c r="G44" s="116">
        <v>0</v>
      </c>
      <c r="H44" s="116">
        <v>0</v>
      </c>
      <c r="I44" s="116">
        <f>'HT Invest HRM2'!K42</f>
        <v>0</v>
      </c>
      <c r="J44" s="116">
        <f>'HT Invest HRM2'!L42</f>
        <v>0</v>
      </c>
      <c r="K44" s="116">
        <f>'HT Invest HRM2'!M42</f>
        <v>0</v>
      </c>
      <c r="L44" s="116">
        <f>'HT Invest HRM2'!N42</f>
        <v>0</v>
      </c>
    </row>
    <row r="45" spans="1:12" s="71" customFormat="1" ht="9.75" customHeight="1" x14ac:dyDescent="0.2">
      <c r="A45" s="115" t="str">
        <f>'HT Invest HRM2'!B43</f>
        <v>Investitionsbeitrag 2</v>
      </c>
      <c r="B45" s="116">
        <f>'HT Invest HRM2'!C43</f>
        <v>0</v>
      </c>
      <c r="C45" s="117">
        <f>'HT Invest HRM2'!E43</f>
        <v>0</v>
      </c>
      <c r="D45" s="117">
        <f>'HT Invest HRM2'!F43</f>
        <v>0</v>
      </c>
      <c r="E45" s="116">
        <f>'HT Invest HRM2'!G43</f>
        <v>0</v>
      </c>
      <c r="F45" s="119">
        <f>'HT Invest HRM2'!H43</f>
        <v>0</v>
      </c>
      <c r="G45" s="116">
        <v>0</v>
      </c>
      <c r="H45" s="116">
        <v>0</v>
      </c>
      <c r="I45" s="116">
        <f>'HT Invest HRM2'!K43</f>
        <v>0</v>
      </c>
      <c r="J45" s="116">
        <f>'HT Invest HRM2'!L43</f>
        <v>0</v>
      </c>
      <c r="K45" s="116">
        <f>'HT Invest HRM2'!M43</f>
        <v>0</v>
      </c>
      <c r="L45" s="116">
        <f>'HT Invest HRM2'!N43</f>
        <v>0</v>
      </c>
    </row>
    <row r="46" spans="1:12" s="71" customFormat="1" ht="9.75" customHeight="1" x14ac:dyDescent="0.2">
      <c r="A46" s="115" t="str">
        <f>'HT Invest HRM2'!B44</f>
        <v>Investitionsbeitrag 3</v>
      </c>
      <c r="B46" s="116">
        <f>'HT Invest HRM2'!C44</f>
        <v>0</v>
      </c>
      <c r="C46" s="117">
        <f>'HT Invest HRM2'!E44</f>
        <v>0</v>
      </c>
      <c r="D46" s="117">
        <f>'HT Invest HRM2'!F44</f>
        <v>0</v>
      </c>
      <c r="E46" s="116">
        <f>'HT Invest HRM2'!G44</f>
        <v>0</v>
      </c>
      <c r="F46" s="119">
        <f>'HT Invest HRM2'!H44</f>
        <v>0</v>
      </c>
      <c r="G46" s="116">
        <f>'HT Invest HRM2'!I44</f>
        <v>0</v>
      </c>
      <c r="H46" s="116">
        <f>'HT Invest HRM2'!J44</f>
        <v>0</v>
      </c>
      <c r="I46" s="116">
        <f>'HT Invest HRM2'!K44</f>
        <v>0</v>
      </c>
      <c r="J46" s="116">
        <f>'HT Invest HRM2'!L44</f>
        <v>0</v>
      </c>
      <c r="K46" s="116">
        <f>'HT Invest HRM2'!M44</f>
        <v>0</v>
      </c>
      <c r="L46" s="116">
        <f>'HT Invest HRM2'!N44</f>
        <v>0</v>
      </c>
    </row>
    <row r="47" spans="1:12" s="71" customFormat="1" ht="9.75" customHeight="1" x14ac:dyDescent="0.2">
      <c r="A47" s="115" t="str">
        <f>'HT Invest HRM2'!B45</f>
        <v>Investitionsbeitrag 4</v>
      </c>
      <c r="B47" s="116">
        <f>'HT Invest HRM2'!C45</f>
        <v>0</v>
      </c>
      <c r="C47" s="117">
        <f>'HT Invest HRM2'!E45</f>
        <v>0</v>
      </c>
      <c r="D47" s="117">
        <f>'HT Invest HRM2'!F45</f>
        <v>0</v>
      </c>
      <c r="E47" s="116">
        <f>'HT Invest HRM2'!G45</f>
        <v>0</v>
      </c>
      <c r="F47" s="119">
        <f>'HT Invest HRM2'!H45</f>
        <v>0</v>
      </c>
      <c r="G47" s="116">
        <f>'HT Invest HRM2'!I45</f>
        <v>0</v>
      </c>
      <c r="H47" s="116">
        <f>'HT Invest HRM2'!J45</f>
        <v>0</v>
      </c>
      <c r="I47" s="116">
        <f>'HT Invest HRM2'!K45</f>
        <v>0</v>
      </c>
      <c r="J47" s="116">
        <f>'HT Invest HRM2'!L45</f>
        <v>0</v>
      </c>
      <c r="K47" s="116">
        <f>'HT Invest HRM2'!M45</f>
        <v>0</v>
      </c>
      <c r="L47" s="116">
        <f>'HT Invest HRM2'!N45</f>
        <v>0</v>
      </c>
    </row>
    <row r="48" spans="1:12" s="71" customFormat="1" ht="9.75" customHeight="1" x14ac:dyDescent="0.2">
      <c r="A48" s="115" t="str">
        <f>'HT Invest HRM2'!B46</f>
        <v>Investitionsbeitrag 5</v>
      </c>
      <c r="B48" s="116">
        <f>'HT Invest HRM2'!C46</f>
        <v>0</v>
      </c>
      <c r="C48" s="117">
        <f>'HT Invest HRM2'!E46</f>
        <v>0</v>
      </c>
      <c r="D48" s="117">
        <f>'HT Invest HRM2'!F46</f>
        <v>0</v>
      </c>
      <c r="E48" s="116">
        <f>'HT Invest HRM2'!G46</f>
        <v>0</v>
      </c>
      <c r="F48" s="119">
        <f>'HT Invest HRM2'!H46</f>
        <v>0</v>
      </c>
      <c r="G48" s="116">
        <f>'HT Invest HRM2'!I46</f>
        <v>0</v>
      </c>
      <c r="H48" s="116">
        <f>'HT Invest HRM2'!J46</f>
        <v>0</v>
      </c>
      <c r="I48" s="116">
        <f>'HT Invest HRM2'!K46</f>
        <v>0</v>
      </c>
      <c r="J48" s="116">
        <f>'HT Invest HRM2'!L46</f>
        <v>0</v>
      </c>
      <c r="K48" s="116">
        <f>'HT Invest HRM2'!M46</f>
        <v>0</v>
      </c>
      <c r="L48" s="116">
        <f>'HT Invest HRM2'!N46</f>
        <v>0</v>
      </c>
    </row>
    <row r="49" spans="1:12" s="71" customFormat="1" ht="11.25" customHeight="1" x14ac:dyDescent="0.2">
      <c r="A49" s="312" t="s">
        <v>257</v>
      </c>
      <c r="B49" s="279"/>
      <c r="C49" s="280"/>
      <c r="D49" s="281"/>
      <c r="E49" s="282"/>
      <c r="F49" s="283"/>
      <c r="G49" s="121">
        <f>'HT Invest vor Einführung HRM2'!H27</f>
        <v>0</v>
      </c>
      <c r="H49" s="121">
        <f>'HT Invest vor Einführung HRM2'!I27</f>
        <v>0</v>
      </c>
      <c r="I49" s="121">
        <f>'HT Invest vor Einführung HRM2'!J27</f>
        <v>0</v>
      </c>
      <c r="J49" s="121">
        <f>'HT Invest vor Einführung HRM2'!K27</f>
        <v>0</v>
      </c>
      <c r="K49" s="121">
        <f>'HT Invest vor Einführung HRM2'!L27</f>
        <v>0</v>
      </c>
      <c r="L49" s="121">
        <f>'HT Invest vor Einführung HRM2'!M27</f>
        <v>0</v>
      </c>
    </row>
    <row r="50" spans="1:12" s="29" customFormat="1" ht="5.0999999999999996" customHeight="1" x14ac:dyDescent="0.2">
      <c r="A50" s="307"/>
      <c r="B50" s="109"/>
      <c r="C50" s="122"/>
      <c r="D50" s="123"/>
      <c r="E50" s="122"/>
      <c r="F50" s="124"/>
      <c r="G50" s="114"/>
      <c r="H50" s="114"/>
      <c r="I50" s="114"/>
      <c r="J50" s="114"/>
      <c r="K50" s="114"/>
      <c r="L50" s="114"/>
    </row>
    <row r="51" spans="1:12" s="31" customFormat="1" ht="9.75" customHeight="1" x14ac:dyDescent="0.2">
      <c r="A51" s="125" t="s">
        <v>33</v>
      </c>
      <c r="B51" s="109">
        <f>SUM(B11:B50)</f>
        <v>0</v>
      </c>
      <c r="C51" s="122"/>
      <c r="D51" s="123"/>
      <c r="E51" s="122"/>
      <c r="F51" s="126"/>
      <c r="G51" s="127">
        <f>SUM(G10:G50)</f>
        <v>0</v>
      </c>
      <c r="H51" s="127">
        <f t="shared" ref="H51:L51" si="0">SUM(H10:H50)</f>
        <v>0</v>
      </c>
      <c r="I51" s="127">
        <f t="shared" si="0"/>
        <v>0</v>
      </c>
      <c r="J51" s="127">
        <f t="shared" si="0"/>
        <v>0</v>
      </c>
      <c r="K51" s="127">
        <f t="shared" si="0"/>
        <v>0</v>
      </c>
      <c r="L51" s="127">
        <f t="shared" si="0"/>
        <v>0</v>
      </c>
    </row>
    <row r="52" spans="1:12" s="29" customFormat="1" ht="9.75" customHeight="1" thickBot="1" x14ac:dyDescent="0.25">
      <c r="A52" s="307"/>
      <c r="B52" s="109"/>
      <c r="C52" s="122"/>
      <c r="D52" s="123"/>
      <c r="E52" s="122"/>
      <c r="F52" s="124"/>
      <c r="G52" s="114"/>
      <c r="H52" s="114"/>
      <c r="I52" s="114"/>
      <c r="J52" s="114"/>
      <c r="K52" s="114"/>
      <c r="L52" s="114"/>
    </row>
    <row r="53" spans="1:12" s="29" customFormat="1" ht="9.75" customHeight="1" thickBot="1" x14ac:dyDescent="0.25">
      <c r="A53" s="209" t="s">
        <v>142</v>
      </c>
      <c r="B53" s="318"/>
      <c r="C53" s="120"/>
      <c r="D53" s="117"/>
      <c r="E53" s="120"/>
      <c r="F53" s="119"/>
      <c r="G53" s="114"/>
      <c r="H53" s="114"/>
      <c r="I53" s="114"/>
      <c r="J53" s="114"/>
      <c r="K53" s="114"/>
      <c r="L53" s="114"/>
    </row>
    <row r="54" spans="1:12" s="29" customFormat="1" ht="5.25" customHeight="1" x14ac:dyDescent="0.2">
      <c r="A54" s="316"/>
      <c r="B54" s="319"/>
      <c r="C54" s="122"/>
      <c r="D54" s="123"/>
      <c r="E54" s="122"/>
      <c r="F54" s="126"/>
      <c r="G54" s="114"/>
      <c r="H54" s="114"/>
      <c r="I54" s="114"/>
      <c r="J54" s="114"/>
      <c r="K54" s="114"/>
      <c r="L54" s="114"/>
    </row>
    <row r="55" spans="1:12" s="29" customFormat="1" ht="9.75" customHeight="1" x14ac:dyDescent="0.2">
      <c r="A55" s="316" t="s">
        <v>102</v>
      </c>
      <c r="B55" s="319"/>
      <c r="C55" s="122"/>
      <c r="D55" s="123"/>
      <c r="E55" s="122"/>
      <c r="F55" s="126"/>
      <c r="G55" s="114">
        <f>'HT Invest HRM2'!I586</f>
        <v>0</v>
      </c>
      <c r="H55" s="114">
        <f>'HT Invest HRM2'!J586</f>
        <v>0</v>
      </c>
      <c r="I55" s="114">
        <f>'HT Invest HRM2'!K586</f>
        <v>0</v>
      </c>
      <c r="J55" s="114">
        <f>'HT Invest HRM2'!L586</f>
        <v>0</v>
      </c>
      <c r="K55" s="114">
        <f>'HT Invest HRM2'!M586</f>
        <v>0</v>
      </c>
      <c r="L55" s="114">
        <f>'HT Invest HRM2'!N586</f>
        <v>0</v>
      </c>
    </row>
    <row r="56" spans="1:12" s="29" customFormat="1" ht="9.75" customHeight="1" x14ac:dyDescent="0.2">
      <c r="A56" s="316" t="s">
        <v>103</v>
      </c>
      <c r="B56" s="319"/>
      <c r="C56" s="122"/>
      <c r="D56" s="123"/>
      <c r="E56" s="122"/>
      <c r="F56" s="126"/>
      <c r="G56" s="114">
        <f>'HT Invest HRM2'!I587</f>
        <v>0</v>
      </c>
      <c r="H56" s="114">
        <f>'HT Invest HRM2'!J587</f>
        <v>0</v>
      </c>
      <c r="I56" s="114">
        <f>'HT Invest HRM2'!K587</f>
        <v>0</v>
      </c>
      <c r="J56" s="114">
        <f>'HT Invest HRM2'!L587</f>
        <v>0</v>
      </c>
      <c r="K56" s="114">
        <f>'HT Invest HRM2'!M587</f>
        <v>0</v>
      </c>
      <c r="L56" s="114">
        <f>'HT Invest HRM2'!N587</f>
        <v>0</v>
      </c>
    </row>
    <row r="57" spans="1:12" s="29" customFormat="1" ht="9.75" customHeight="1" x14ac:dyDescent="0.2">
      <c r="A57" s="316" t="s">
        <v>114</v>
      </c>
      <c r="B57" s="319"/>
      <c r="C57" s="122"/>
      <c r="D57" s="123"/>
      <c r="E57" s="122"/>
      <c r="F57" s="126"/>
      <c r="G57" s="114">
        <f>'HT Invest HRM2'!I588</f>
        <v>0</v>
      </c>
      <c r="H57" s="114">
        <f>'Inv Abschr'!E71</f>
        <v>0</v>
      </c>
      <c r="I57" s="114">
        <f>'HT Invest HRM2'!K588</f>
        <v>0</v>
      </c>
      <c r="J57" s="114">
        <f>'HT Invest HRM2'!L588</f>
        <v>0</v>
      </c>
      <c r="K57" s="114">
        <f>'HT Invest HRM2'!M588</f>
        <v>0</v>
      </c>
      <c r="L57" s="114">
        <f>'HT Invest HRM2'!N588</f>
        <v>0</v>
      </c>
    </row>
    <row r="58" spans="1:12" s="29" customFormat="1" ht="9.75" customHeight="1" x14ac:dyDescent="0.2">
      <c r="A58" s="316" t="s">
        <v>104</v>
      </c>
      <c r="B58" s="319"/>
      <c r="C58" s="122"/>
      <c r="D58" s="123"/>
      <c r="E58" s="122"/>
      <c r="F58" s="126"/>
      <c r="G58" s="114">
        <f>'HT Invest HRM2'!I589</f>
        <v>0</v>
      </c>
      <c r="H58" s="114">
        <f>'HT Invest HRM2'!J589</f>
        <v>0</v>
      </c>
      <c r="I58" s="114">
        <f>'HT Invest HRM2'!K589</f>
        <v>0</v>
      </c>
      <c r="J58" s="114">
        <f>'HT Invest HRM2'!L589</f>
        <v>0</v>
      </c>
      <c r="K58" s="114">
        <f>'HT Invest HRM2'!M589</f>
        <v>0</v>
      </c>
      <c r="L58" s="114">
        <f>'HT Invest HRM2'!N589</f>
        <v>0</v>
      </c>
    </row>
    <row r="59" spans="1:12" s="29" customFormat="1" ht="5.0999999999999996" customHeight="1" x14ac:dyDescent="0.2">
      <c r="A59" s="316"/>
      <c r="B59" s="319"/>
      <c r="C59" s="122"/>
      <c r="D59" s="123"/>
      <c r="E59" s="122"/>
      <c r="F59" s="126"/>
      <c r="G59" s="114"/>
      <c r="H59" s="114"/>
      <c r="I59" s="114"/>
      <c r="J59" s="114"/>
      <c r="K59" s="114"/>
      <c r="L59" s="114"/>
    </row>
    <row r="60" spans="1:12" s="29" customFormat="1" ht="9.75" customHeight="1" x14ac:dyDescent="0.2">
      <c r="A60" s="316" t="s">
        <v>105</v>
      </c>
      <c r="B60" s="319"/>
      <c r="C60" s="122"/>
      <c r="D60" s="123"/>
      <c r="E60" s="122"/>
      <c r="F60" s="126"/>
      <c r="G60" s="114">
        <f>'HT Invest HRM2'!I591</f>
        <v>0</v>
      </c>
      <c r="H60" s="114">
        <f>'HT Invest HRM2'!J591</f>
        <v>0</v>
      </c>
      <c r="I60" s="114">
        <f>'HT Invest HRM2'!K591</f>
        <v>0</v>
      </c>
      <c r="J60" s="114">
        <f>'HT Invest HRM2'!L591</f>
        <v>0</v>
      </c>
      <c r="K60" s="114">
        <f>'HT Invest HRM2'!M591</f>
        <v>0</v>
      </c>
      <c r="L60" s="114">
        <f>'HT Invest HRM2'!N591</f>
        <v>0</v>
      </c>
    </row>
    <row r="61" spans="1:12" s="29" customFormat="1" ht="9.75" customHeight="1" x14ac:dyDescent="0.2">
      <c r="A61" s="316" t="s">
        <v>189</v>
      </c>
      <c r="B61" s="319"/>
      <c r="C61" s="122"/>
      <c r="D61" s="123"/>
      <c r="E61" s="122"/>
      <c r="F61" s="126"/>
      <c r="G61" s="114">
        <f>'HT Invest HRM2'!I592</f>
        <v>0</v>
      </c>
      <c r="H61" s="114">
        <f>'HT Invest HRM2'!J592</f>
        <v>0</v>
      </c>
      <c r="I61" s="114">
        <f>'HT Invest HRM2'!K592</f>
        <v>0</v>
      </c>
      <c r="J61" s="114">
        <f>'HT Invest HRM2'!L592</f>
        <v>0</v>
      </c>
      <c r="K61" s="114">
        <f>'HT Invest HRM2'!M592</f>
        <v>0</v>
      </c>
      <c r="L61" s="114">
        <f>'HT Invest HRM2'!N592</f>
        <v>0</v>
      </c>
    </row>
    <row r="62" spans="1:12" s="132" customFormat="1" ht="9.75" customHeight="1" x14ac:dyDescent="0.2">
      <c r="A62" s="130" t="s">
        <v>202</v>
      </c>
      <c r="B62" s="318"/>
      <c r="C62" s="120"/>
      <c r="D62" s="117"/>
      <c r="E62" s="120"/>
      <c r="F62" s="119"/>
      <c r="G62" s="131">
        <f>'HT Invest HRM2'!I593</f>
        <v>0</v>
      </c>
      <c r="H62" s="131">
        <f>'HT Invest HRM2'!J593</f>
        <v>0</v>
      </c>
      <c r="I62" s="131">
        <f>'HT Invest HRM2'!K593</f>
        <v>0</v>
      </c>
      <c r="J62" s="131">
        <f>'HT Invest HRM2'!L593</f>
        <v>0</v>
      </c>
      <c r="K62" s="131">
        <f>'HT Invest HRM2'!M593</f>
        <v>0</v>
      </c>
      <c r="L62" s="131">
        <f>'HT Invest HRM2'!N593</f>
        <v>0</v>
      </c>
    </row>
    <row r="63" spans="1:12" s="87" customFormat="1" ht="9.75" customHeight="1" x14ac:dyDescent="0.2">
      <c r="A63" s="316" t="s">
        <v>191</v>
      </c>
      <c r="B63" s="319"/>
      <c r="C63" s="122"/>
      <c r="D63" s="123"/>
      <c r="E63" s="122"/>
      <c r="F63" s="126"/>
      <c r="G63" s="114">
        <f>'HT Invest HRM2'!I594</f>
        <v>0</v>
      </c>
      <c r="H63" s="114">
        <f>'HT Invest HRM2'!J594</f>
        <v>0</v>
      </c>
      <c r="I63" s="114">
        <f>'HT Invest HRM2'!K594</f>
        <v>0</v>
      </c>
      <c r="J63" s="114">
        <f>'HT Invest HRM2'!L594</f>
        <v>0</v>
      </c>
      <c r="K63" s="114">
        <f>'HT Invest HRM2'!M594</f>
        <v>0</v>
      </c>
      <c r="L63" s="114">
        <f>'HT Invest HRM2'!N594</f>
        <v>0</v>
      </c>
    </row>
    <row r="64" spans="1:12" s="132" customFormat="1" ht="9.75" customHeight="1" x14ac:dyDescent="0.2">
      <c r="A64" s="130" t="s">
        <v>192</v>
      </c>
      <c r="B64" s="318"/>
      <c r="C64" s="120"/>
      <c r="D64" s="117"/>
      <c r="E64" s="120"/>
      <c r="F64" s="119"/>
      <c r="G64" s="131">
        <f>'HT Invest HRM2'!I595</f>
        <v>0</v>
      </c>
      <c r="H64" s="131">
        <f>'HT Invest HRM2'!J595</f>
        <v>0</v>
      </c>
      <c r="I64" s="131">
        <f>'HT Invest HRM2'!K595</f>
        <v>0</v>
      </c>
      <c r="J64" s="131">
        <f>'HT Invest HRM2'!L595</f>
        <v>0</v>
      </c>
      <c r="K64" s="131">
        <f>'HT Invest HRM2'!M595</f>
        <v>0</v>
      </c>
      <c r="L64" s="131">
        <f>'HT Invest HRM2'!N595</f>
        <v>0</v>
      </c>
    </row>
    <row r="65" spans="1:12" s="29" customFormat="1" ht="9.75" customHeight="1" x14ac:dyDescent="0.2">
      <c r="A65" s="316" t="s">
        <v>114</v>
      </c>
      <c r="B65" s="319"/>
      <c r="C65" s="122"/>
      <c r="D65" s="123"/>
      <c r="E65" s="122"/>
      <c r="F65" s="126"/>
      <c r="G65" s="114">
        <f>'HT Invest HRM2'!I596</f>
        <v>0</v>
      </c>
      <c r="H65" s="114">
        <f>'HT Invest HRM2'!J596</f>
        <v>0</v>
      </c>
      <c r="I65" s="114">
        <f>'HT Invest HRM2'!K596</f>
        <v>0</v>
      </c>
      <c r="J65" s="114">
        <f>'HT Invest HRM2'!L596</f>
        <v>0</v>
      </c>
      <c r="K65" s="114">
        <f>'HT Invest HRM2'!M596</f>
        <v>0</v>
      </c>
      <c r="L65" s="114">
        <f>'HT Invest HRM2'!N596</f>
        <v>0</v>
      </c>
    </row>
    <row r="66" spans="1:12" s="29" customFormat="1" ht="9.75" customHeight="1" x14ac:dyDescent="0.2">
      <c r="A66" s="316" t="s">
        <v>304</v>
      </c>
      <c r="B66" s="319"/>
      <c r="C66" s="122"/>
      <c r="D66" s="123"/>
      <c r="E66" s="122"/>
      <c r="F66" s="126"/>
      <c r="G66" s="114">
        <f>'HT Invest HRM2'!I597</f>
        <v>0</v>
      </c>
      <c r="H66" s="114">
        <f>'HT Invest HRM2'!J597</f>
        <v>0</v>
      </c>
      <c r="I66" s="114">
        <f>'HT Invest HRM2'!K597</f>
        <v>0</v>
      </c>
      <c r="J66" s="114">
        <f>'HT Invest HRM2'!L597</f>
        <v>0</v>
      </c>
      <c r="K66" s="114">
        <f>'HT Invest HRM2'!M597</f>
        <v>0</v>
      </c>
      <c r="L66" s="114">
        <f>'HT Invest HRM2'!N597</f>
        <v>0</v>
      </c>
    </row>
    <row r="67" spans="1:12" s="29" customFormat="1" ht="9.75" customHeight="1" x14ac:dyDescent="0.2">
      <c r="A67" s="316" t="s">
        <v>107</v>
      </c>
      <c r="B67" s="319"/>
      <c r="C67" s="122"/>
      <c r="D67" s="123"/>
      <c r="E67" s="122"/>
      <c r="F67" s="126"/>
      <c r="G67" s="114">
        <f>'HT Invest HRM2'!I598</f>
        <v>0</v>
      </c>
      <c r="H67" s="114">
        <f>'HT Invest HRM2'!J598</f>
        <v>0</v>
      </c>
      <c r="I67" s="114">
        <f>'HT Invest HRM2'!K598</f>
        <v>0</v>
      </c>
      <c r="J67" s="114">
        <f>'HT Invest HRM2'!L598</f>
        <v>0</v>
      </c>
      <c r="K67" s="114">
        <f>'HT Invest HRM2'!M598</f>
        <v>0</v>
      </c>
      <c r="L67" s="114">
        <f>'HT Invest HRM2'!N598</f>
        <v>0</v>
      </c>
    </row>
    <row r="68" spans="1:12" s="29" customFormat="1" ht="9.75" customHeight="1" x14ac:dyDescent="0.2">
      <c r="A68" s="316"/>
      <c r="B68" s="319"/>
      <c r="C68" s="122"/>
      <c r="D68" s="123"/>
      <c r="E68" s="122"/>
      <c r="F68" s="126"/>
      <c r="G68" s="114"/>
      <c r="H68" s="114"/>
      <c r="I68" s="114"/>
      <c r="J68" s="114"/>
      <c r="K68" s="114"/>
      <c r="L68" s="114"/>
    </row>
    <row r="69" spans="1:12" s="29" customFormat="1" ht="9.75" customHeight="1" thickBot="1" x14ac:dyDescent="0.25">
      <c r="A69" s="316"/>
      <c r="B69" s="319"/>
      <c r="C69" s="122"/>
      <c r="D69" s="123"/>
      <c r="E69" s="122"/>
      <c r="F69" s="124"/>
      <c r="G69" s="114"/>
      <c r="H69" s="114"/>
      <c r="I69" s="114"/>
      <c r="J69" s="114"/>
      <c r="K69" s="114"/>
      <c r="L69" s="114"/>
    </row>
    <row r="70" spans="1:12" s="29" customFormat="1" ht="9.75" customHeight="1" thickBot="1" x14ac:dyDescent="0.25">
      <c r="A70" s="209" t="s">
        <v>35</v>
      </c>
      <c r="B70" s="319"/>
      <c r="C70" s="122"/>
      <c r="D70" s="123"/>
      <c r="E70" s="122"/>
      <c r="F70" s="126"/>
      <c r="G70" s="307"/>
      <c r="H70" s="307"/>
      <c r="I70" s="307"/>
      <c r="J70" s="307"/>
      <c r="K70" s="307"/>
      <c r="L70" s="307"/>
    </row>
    <row r="71" spans="1:12" s="29" customFormat="1" ht="5.25" customHeight="1" x14ac:dyDescent="0.2">
      <c r="A71" s="316"/>
      <c r="B71" s="319"/>
      <c r="C71" s="122"/>
      <c r="D71" s="123"/>
      <c r="E71" s="122"/>
      <c r="F71" s="126"/>
      <c r="G71" s="114"/>
      <c r="H71" s="114"/>
      <c r="I71" s="114"/>
      <c r="J71" s="114"/>
      <c r="K71" s="114"/>
      <c r="L71" s="114"/>
    </row>
    <row r="72" spans="1:12" s="29" customFormat="1" ht="9.75" customHeight="1" x14ac:dyDescent="0.2">
      <c r="A72" s="316" t="str">
        <f>A61</f>
        <v>Total planmässige Abschreibungen Sachgruppe 33</v>
      </c>
      <c r="B72" s="319"/>
      <c r="C72" s="122"/>
      <c r="D72" s="123"/>
      <c r="E72" s="122"/>
      <c r="F72" s="126"/>
      <c r="G72" s="114">
        <f t="shared" ref="G72:L75" si="1">G61</f>
        <v>0</v>
      </c>
      <c r="H72" s="114">
        <f t="shared" si="1"/>
        <v>0</v>
      </c>
      <c r="I72" s="114">
        <f t="shared" si="1"/>
        <v>0</v>
      </c>
      <c r="J72" s="114">
        <f t="shared" si="1"/>
        <v>0</v>
      </c>
      <c r="K72" s="114">
        <f t="shared" si="1"/>
        <v>0</v>
      </c>
      <c r="L72" s="114">
        <f t="shared" si="1"/>
        <v>0</v>
      </c>
    </row>
    <row r="73" spans="1:12" s="132" customFormat="1" ht="9.75" customHeight="1" x14ac:dyDescent="0.2">
      <c r="A73" s="130" t="str">
        <f>A62</f>
        <v>Total ausserplanmässige Sachgruppe 33</v>
      </c>
      <c r="B73" s="318"/>
      <c r="C73" s="120"/>
      <c r="D73" s="117"/>
      <c r="E73" s="120"/>
      <c r="F73" s="119"/>
      <c r="G73" s="131">
        <f t="shared" si="1"/>
        <v>0</v>
      </c>
      <c r="H73" s="131">
        <f t="shared" si="1"/>
        <v>0</v>
      </c>
      <c r="I73" s="131">
        <f t="shared" si="1"/>
        <v>0</v>
      </c>
      <c r="J73" s="131">
        <f t="shared" si="1"/>
        <v>0</v>
      </c>
      <c r="K73" s="131">
        <f t="shared" si="1"/>
        <v>0</v>
      </c>
      <c r="L73" s="131">
        <f t="shared" si="1"/>
        <v>0</v>
      </c>
    </row>
    <row r="74" spans="1:12" s="87" customFormat="1" ht="9.75" customHeight="1" x14ac:dyDescent="0.2">
      <c r="A74" s="316" t="str">
        <f>A63</f>
        <v>Total planmässige Abschreibungen Sachgruppe 366</v>
      </c>
      <c r="B74" s="319"/>
      <c r="C74" s="122"/>
      <c r="D74" s="123"/>
      <c r="E74" s="122"/>
      <c r="F74" s="126"/>
      <c r="G74" s="114">
        <f t="shared" si="1"/>
        <v>0</v>
      </c>
      <c r="H74" s="114">
        <f t="shared" si="1"/>
        <v>0</v>
      </c>
      <c r="I74" s="114">
        <f t="shared" si="1"/>
        <v>0</v>
      </c>
      <c r="J74" s="114">
        <f t="shared" si="1"/>
        <v>0</v>
      </c>
      <c r="K74" s="114">
        <f t="shared" si="1"/>
        <v>0</v>
      </c>
      <c r="L74" s="114">
        <f t="shared" si="1"/>
        <v>0</v>
      </c>
    </row>
    <row r="75" spans="1:12" s="132" customFormat="1" ht="9.75" customHeight="1" x14ac:dyDescent="0.2">
      <c r="A75" s="130" t="str">
        <f>A64</f>
        <v>Total ausserplanmässige Abschreibungen Sachgruppe 366</v>
      </c>
      <c r="B75" s="318"/>
      <c r="C75" s="120"/>
      <c r="D75" s="117"/>
      <c r="E75" s="120"/>
      <c r="F75" s="119"/>
      <c r="G75" s="131">
        <f t="shared" si="1"/>
        <v>0</v>
      </c>
      <c r="H75" s="131">
        <f t="shared" si="1"/>
        <v>0</v>
      </c>
      <c r="I75" s="131">
        <f t="shared" si="1"/>
        <v>0</v>
      </c>
      <c r="J75" s="131">
        <f t="shared" si="1"/>
        <v>0</v>
      </c>
      <c r="K75" s="131">
        <f t="shared" si="1"/>
        <v>0</v>
      </c>
      <c r="L75" s="131">
        <f t="shared" si="1"/>
        <v>0</v>
      </c>
    </row>
    <row r="76" spans="1:12" s="29" customFormat="1" ht="9.75" customHeight="1" x14ac:dyDescent="0.2">
      <c r="A76" s="316" t="s">
        <v>337</v>
      </c>
      <c r="B76" s="319"/>
      <c r="C76" s="122"/>
      <c r="D76" s="123"/>
      <c r="E76" s="122"/>
      <c r="F76" s="126"/>
      <c r="G76" s="340"/>
      <c r="H76" s="160">
        <f>G76</f>
        <v>0</v>
      </c>
      <c r="I76" s="160">
        <f t="shared" ref="I76:L76" si="2">H76</f>
        <v>0</v>
      </c>
      <c r="J76" s="160">
        <f t="shared" si="2"/>
        <v>0</v>
      </c>
      <c r="K76" s="160">
        <f t="shared" si="2"/>
        <v>0</v>
      </c>
      <c r="L76" s="160">
        <f t="shared" si="2"/>
        <v>0</v>
      </c>
    </row>
    <row r="77" spans="1:12" s="29" customFormat="1" ht="5.0999999999999996" customHeight="1" x14ac:dyDescent="0.2">
      <c r="A77" s="316"/>
      <c r="B77" s="320"/>
      <c r="C77" s="107"/>
      <c r="D77" s="107"/>
      <c r="E77" s="107"/>
      <c r="F77" s="107"/>
      <c r="G77" s="114"/>
      <c r="H77" s="114"/>
      <c r="I77" s="114"/>
      <c r="J77" s="114"/>
      <c r="K77" s="114"/>
      <c r="L77" s="114"/>
    </row>
    <row r="78" spans="1:12" s="31" customFormat="1" ht="9.75" customHeight="1" x14ac:dyDescent="0.2">
      <c r="A78" s="125" t="s">
        <v>36</v>
      </c>
      <c r="B78" s="320"/>
      <c r="C78" s="107"/>
      <c r="D78" s="107"/>
      <c r="E78" s="107"/>
      <c r="F78" s="107"/>
      <c r="G78" s="127">
        <f t="shared" ref="G78:L78" si="3">SUM(G72:G77)</f>
        <v>0</v>
      </c>
      <c r="H78" s="127">
        <f t="shared" si="3"/>
        <v>0</v>
      </c>
      <c r="I78" s="127">
        <f t="shared" si="3"/>
        <v>0</v>
      </c>
      <c r="J78" s="127">
        <f t="shared" si="3"/>
        <v>0</v>
      </c>
      <c r="K78" s="127">
        <f t="shared" si="3"/>
        <v>0</v>
      </c>
      <c r="L78" s="127">
        <f t="shared" si="3"/>
        <v>0</v>
      </c>
    </row>
    <row r="79" spans="1:12" s="29" customFormat="1" ht="9.75" customHeight="1" x14ac:dyDescent="0.2">
      <c r="B79" s="46"/>
      <c r="C79" s="45"/>
      <c r="D79" s="45"/>
      <c r="E79" s="45"/>
      <c r="F79" s="45"/>
      <c r="G79" s="30"/>
      <c r="H79" s="30"/>
      <c r="I79" s="30"/>
      <c r="J79" s="30"/>
      <c r="K79" s="30"/>
      <c r="L79" s="30"/>
    </row>
    <row r="80" spans="1:12" ht="11.25" x14ac:dyDescent="0.2">
      <c r="B80" s="46"/>
      <c r="C80" s="45"/>
      <c r="D80" s="45"/>
      <c r="E80" s="45"/>
      <c r="F80" s="45"/>
    </row>
    <row r="81" spans="2:6" ht="11.25" x14ac:dyDescent="0.2">
      <c r="B81" s="46"/>
      <c r="C81" s="45"/>
      <c r="D81" s="45"/>
      <c r="E81" s="45"/>
      <c r="F81" s="45"/>
    </row>
    <row r="82" spans="2:6" ht="11.25" x14ac:dyDescent="0.2">
      <c r="B82" s="26"/>
      <c r="C82" s="45"/>
      <c r="D82" s="45"/>
      <c r="E82" s="45"/>
      <c r="F82" s="45"/>
    </row>
    <row r="83" spans="2:6" ht="11.25" x14ac:dyDescent="0.2">
      <c r="B83" s="26"/>
      <c r="C83" s="45"/>
      <c r="D83" s="45"/>
      <c r="E83" s="45"/>
      <c r="F83" s="45"/>
    </row>
    <row r="84" spans="2:6" ht="11.25" x14ac:dyDescent="0.2">
      <c r="B84" s="26"/>
      <c r="C84" s="45"/>
      <c r="D84" s="45"/>
      <c r="E84" s="45"/>
      <c r="F84" s="45"/>
    </row>
    <row r="85" spans="2:6" ht="15" x14ac:dyDescent="0.25">
      <c r="B85" s="68"/>
      <c r="C85" s="45"/>
      <c r="D85" s="45"/>
      <c r="E85" s="45"/>
      <c r="F85" s="45"/>
    </row>
    <row r="86" spans="2:6" ht="11.25" x14ac:dyDescent="0.2">
      <c r="B86" s="26"/>
      <c r="C86" s="45"/>
      <c r="D86" s="45"/>
      <c r="E86" s="45"/>
      <c r="F86" s="45"/>
    </row>
    <row r="87" spans="2:6" ht="11.25" x14ac:dyDescent="0.2">
      <c r="B87" s="26"/>
      <c r="C87" s="45"/>
      <c r="D87" s="45"/>
      <c r="E87" s="45"/>
      <c r="F87" s="45"/>
    </row>
    <row r="88" spans="2:6" ht="11.25" x14ac:dyDescent="0.2">
      <c r="B88" s="26"/>
      <c r="C88" s="45"/>
      <c r="D88" s="45"/>
      <c r="E88" s="45"/>
      <c r="F88" s="45"/>
    </row>
    <row r="89" spans="2:6" ht="15" x14ac:dyDescent="0.25">
      <c r="B89" s="68"/>
      <c r="C89" s="45"/>
      <c r="D89" s="45"/>
      <c r="E89" s="45"/>
      <c r="F89" s="45"/>
    </row>
    <row r="90" spans="2:6" ht="11.25" x14ac:dyDescent="0.2">
      <c r="B90" s="26"/>
      <c r="C90" s="45"/>
      <c r="D90" s="45"/>
      <c r="E90" s="45"/>
      <c r="F90" s="45"/>
    </row>
    <row r="91" spans="2:6" ht="11.25" x14ac:dyDescent="0.2">
      <c r="B91" s="46"/>
      <c r="C91" s="45"/>
      <c r="D91" s="45"/>
      <c r="E91" s="45"/>
      <c r="F91" s="45"/>
    </row>
    <row r="92" spans="2:6" ht="11.25" x14ac:dyDescent="0.2">
      <c r="B92" s="26"/>
      <c r="C92" s="45"/>
      <c r="D92" s="45"/>
      <c r="E92" s="45"/>
      <c r="F92" s="45"/>
    </row>
    <row r="93" spans="2:6" ht="11.25" x14ac:dyDescent="0.2">
      <c r="B93" s="46"/>
      <c r="C93" s="45"/>
      <c r="D93" s="45"/>
      <c r="E93" s="45"/>
      <c r="F93" s="45"/>
    </row>
    <row r="94" spans="2:6" ht="11.25" x14ac:dyDescent="0.2">
      <c r="B94" s="46"/>
      <c r="C94" s="45"/>
      <c r="D94" s="45"/>
      <c r="E94" s="45"/>
      <c r="F94" s="45"/>
    </row>
    <row r="95" spans="2:6" ht="11.25" x14ac:dyDescent="0.2">
      <c r="B95" s="26"/>
      <c r="C95" s="45"/>
      <c r="D95" s="45"/>
      <c r="E95" s="45"/>
      <c r="F95" s="45"/>
    </row>
    <row r="96" spans="2:6" ht="11.25" x14ac:dyDescent="0.2">
      <c r="B96" s="26"/>
      <c r="C96" s="45"/>
      <c r="D96" s="45"/>
      <c r="E96" s="45"/>
      <c r="F96" s="45"/>
    </row>
    <row r="97" spans="2:6" ht="11.25" x14ac:dyDescent="0.2">
      <c r="B97" s="26"/>
      <c r="C97" s="45"/>
      <c r="D97" s="45"/>
      <c r="E97" s="45"/>
      <c r="F97" s="45"/>
    </row>
    <row r="98" spans="2:6" ht="15" x14ac:dyDescent="0.25">
      <c r="B98" s="68"/>
      <c r="C98" s="45"/>
      <c r="D98" s="45"/>
      <c r="E98" s="45"/>
      <c r="F98" s="45"/>
    </row>
    <row r="99" spans="2:6" ht="11.25" x14ac:dyDescent="0.2">
      <c r="B99" s="26"/>
      <c r="C99" s="45"/>
      <c r="D99" s="45"/>
      <c r="E99" s="45"/>
      <c r="F99" s="45"/>
    </row>
    <row r="100" spans="2:6" ht="11.25" x14ac:dyDescent="0.2">
      <c r="B100" s="26"/>
      <c r="C100" s="45"/>
      <c r="D100" s="45"/>
      <c r="E100" s="45"/>
      <c r="F100" s="45"/>
    </row>
    <row r="101" spans="2:6" ht="11.25" x14ac:dyDescent="0.2">
      <c r="B101" s="26"/>
      <c r="C101" s="45"/>
      <c r="D101" s="45"/>
      <c r="E101" s="45"/>
      <c r="F101" s="45"/>
    </row>
    <row r="102" spans="2:6" ht="15" x14ac:dyDescent="0.25">
      <c r="B102" s="68"/>
      <c r="C102" s="45"/>
      <c r="D102" s="45"/>
      <c r="E102" s="45"/>
      <c r="F102" s="45"/>
    </row>
    <row r="103" spans="2:6" ht="11.25" x14ac:dyDescent="0.2">
      <c r="B103" s="26"/>
      <c r="C103" s="45"/>
      <c r="D103" s="45"/>
      <c r="E103" s="45"/>
      <c r="F103" s="45"/>
    </row>
    <row r="104" spans="2:6" ht="11.25" x14ac:dyDescent="0.2">
      <c r="B104" s="46"/>
      <c r="C104" s="45"/>
      <c r="D104" s="45"/>
      <c r="E104" s="45"/>
      <c r="F104" s="45"/>
    </row>
    <row r="105" spans="2:6" ht="11.25" x14ac:dyDescent="0.2">
      <c r="B105" s="26"/>
      <c r="C105" s="45"/>
      <c r="D105" s="45"/>
      <c r="E105" s="45"/>
      <c r="F105" s="45"/>
    </row>
    <row r="106" spans="2:6" ht="11.25" x14ac:dyDescent="0.2">
      <c r="B106" s="46"/>
      <c r="C106" s="45"/>
      <c r="D106" s="45"/>
      <c r="E106" s="45"/>
      <c r="F106" s="45"/>
    </row>
    <row r="107" spans="2:6" ht="11.25" x14ac:dyDescent="0.2">
      <c r="B107" s="46"/>
      <c r="C107" s="45"/>
      <c r="D107" s="45"/>
      <c r="E107" s="45"/>
      <c r="F107" s="45"/>
    </row>
    <row r="108" spans="2:6" ht="11.25" x14ac:dyDescent="0.2">
      <c r="B108" s="26"/>
      <c r="C108" s="45"/>
      <c r="D108" s="45"/>
      <c r="E108" s="45"/>
      <c r="F108" s="45"/>
    </row>
    <row r="109" spans="2:6" ht="11.25" x14ac:dyDescent="0.2">
      <c r="B109" s="26"/>
      <c r="C109" s="45"/>
      <c r="D109" s="45"/>
      <c r="E109" s="45"/>
      <c r="F109" s="45"/>
    </row>
    <row r="110" spans="2:6" ht="11.25" x14ac:dyDescent="0.2">
      <c r="B110" s="26"/>
      <c r="C110" s="45"/>
      <c r="D110" s="45"/>
      <c r="E110" s="45"/>
      <c r="F110" s="45"/>
    </row>
    <row r="111" spans="2:6" ht="15" x14ac:dyDescent="0.25">
      <c r="B111" s="68"/>
      <c r="C111" s="45"/>
      <c r="D111" s="45"/>
      <c r="E111" s="45"/>
      <c r="F111" s="45"/>
    </row>
    <row r="112" spans="2:6" ht="11.25" x14ac:dyDescent="0.2">
      <c r="B112" s="26"/>
      <c r="C112" s="45"/>
      <c r="D112" s="45"/>
      <c r="E112" s="45"/>
      <c r="F112" s="45"/>
    </row>
    <row r="113" spans="2:6" ht="11.25" x14ac:dyDescent="0.2">
      <c r="B113" s="26"/>
      <c r="C113" s="45"/>
      <c r="D113" s="45"/>
      <c r="E113" s="45"/>
      <c r="F113" s="45"/>
    </row>
    <row r="114" spans="2:6" ht="11.25" x14ac:dyDescent="0.2">
      <c r="B114" s="26"/>
      <c r="C114" s="45"/>
      <c r="D114" s="45"/>
      <c r="E114" s="45"/>
      <c r="F114" s="45"/>
    </row>
    <row r="115" spans="2:6" ht="15" x14ac:dyDescent="0.25">
      <c r="B115" s="68"/>
      <c r="C115" s="45"/>
      <c r="D115" s="45"/>
      <c r="E115" s="45"/>
      <c r="F115" s="45"/>
    </row>
    <row r="116" spans="2:6" ht="11.25" x14ac:dyDescent="0.2">
      <c r="B116" s="26"/>
      <c r="C116" s="45"/>
      <c r="D116" s="45"/>
      <c r="E116" s="45"/>
      <c r="F116" s="45"/>
    </row>
    <row r="117" spans="2:6" ht="11.25" x14ac:dyDescent="0.2">
      <c r="B117" s="46"/>
      <c r="C117" s="45"/>
      <c r="D117" s="45"/>
      <c r="E117" s="45"/>
      <c r="F117" s="45"/>
    </row>
    <row r="118" spans="2:6" ht="11.25" x14ac:dyDescent="0.2">
      <c r="B118" s="26"/>
      <c r="C118" s="45"/>
      <c r="D118" s="45"/>
      <c r="E118" s="45"/>
      <c r="F118" s="45"/>
    </row>
    <row r="119" spans="2:6" ht="11.25" x14ac:dyDescent="0.2">
      <c r="B119" s="46"/>
      <c r="C119" s="45"/>
      <c r="D119" s="45"/>
      <c r="E119" s="45"/>
      <c r="F119" s="45"/>
    </row>
    <row r="120" spans="2:6" ht="11.25" x14ac:dyDescent="0.2">
      <c r="B120" s="46"/>
      <c r="C120" s="45"/>
      <c r="D120" s="45"/>
      <c r="E120" s="45"/>
      <c r="F120" s="45"/>
    </row>
    <row r="121" spans="2:6" ht="11.25" x14ac:dyDescent="0.2">
      <c r="B121" s="26"/>
      <c r="C121" s="45"/>
      <c r="D121" s="45"/>
      <c r="E121" s="45"/>
      <c r="F121" s="45"/>
    </row>
    <row r="122" spans="2:6" ht="11.25" x14ac:dyDescent="0.2">
      <c r="B122" s="26"/>
      <c r="C122" s="45"/>
      <c r="D122" s="45"/>
      <c r="E122" s="45"/>
      <c r="F122" s="45"/>
    </row>
    <row r="123" spans="2:6" ht="11.25" x14ac:dyDescent="0.2">
      <c r="B123" s="26"/>
      <c r="C123" s="45"/>
      <c r="D123" s="45"/>
      <c r="E123" s="45"/>
      <c r="F123" s="45"/>
    </row>
    <row r="124" spans="2:6" ht="15" x14ac:dyDescent="0.25">
      <c r="B124" s="68"/>
      <c r="C124" s="45"/>
      <c r="D124" s="45"/>
      <c r="E124" s="45"/>
      <c r="F124" s="45"/>
    </row>
    <row r="125" spans="2:6" ht="11.25" x14ac:dyDescent="0.2">
      <c r="B125" s="26"/>
      <c r="C125" s="45"/>
      <c r="D125" s="45"/>
      <c r="E125" s="45"/>
      <c r="F125" s="45"/>
    </row>
    <row r="126" spans="2:6" ht="11.25" x14ac:dyDescent="0.2">
      <c r="B126" s="26"/>
      <c r="C126" s="45"/>
      <c r="D126" s="45"/>
      <c r="E126" s="45"/>
      <c r="F126" s="45"/>
    </row>
    <row r="127" spans="2:6" ht="11.25" x14ac:dyDescent="0.2">
      <c r="B127" s="26"/>
      <c r="C127" s="45"/>
      <c r="D127" s="45"/>
      <c r="E127" s="45"/>
      <c r="F127" s="45"/>
    </row>
    <row r="128" spans="2:6" ht="15" x14ac:dyDescent="0.25">
      <c r="B128" s="68"/>
      <c r="C128" s="45"/>
      <c r="D128" s="45"/>
      <c r="E128" s="45"/>
      <c r="F128" s="45"/>
    </row>
    <row r="129" spans="2:6" ht="11.25" x14ac:dyDescent="0.2">
      <c r="B129" s="26"/>
      <c r="C129" s="45"/>
      <c r="D129" s="45"/>
      <c r="E129" s="45"/>
      <c r="F129" s="45"/>
    </row>
    <row r="130" spans="2:6" ht="11.25" x14ac:dyDescent="0.2">
      <c r="B130" s="46"/>
      <c r="C130" s="45"/>
      <c r="D130" s="45"/>
      <c r="E130" s="45"/>
      <c r="F130" s="45"/>
    </row>
    <row r="131" spans="2:6" ht="11.25" x14ac:dyDescent="0.2">
      <c r="B131" s="26"/>
      <c r="C131" s="45"/>
      <c r="D131" s="45"/>
      <c r="E131" s="45"/>
      <c r="F131" s="45"/>
    </row>
    <row r="132" spans="2:6" ht="11.25" x14ac:dyDescent="0.2">
      <c r="B132" s="46"/>
      <c r="C132" s="45"/>
      <c r="D132" s="45"/>
      <c r="E132" s="45"/>
      <c r="F132" s="45"/>
    </row>
    <row r="133" spans="2:6" ht="11.25" x14ac:dyDescent="0.2">
      <c r="B133" s="46"/>
      <c r="C133" s="45"/>
      <c r="D133" s="45"/>
      <c r="E133" s="45"/>
      <c r="F133" s="45"/>
    </row>
    <row r="134" spans="2:6" ht="11.25" x14ac:dyDescent="0.2">
      <c r="B134" s="26"/>
      <c r="C134" s="45"/>
      <c r="D134" s="45"/>
      <c r="E134" s="45"/>
      <c r="F134" s="45"/>
    </row>
    <row r="135" spans="2:6" ht="11.25" x14ac:dyDescent="0.2">
      <c r="B135" s="26"/>
      <c r="C135" s="45"/>
      <c r="D135" s="45"/>
      <c r="E135" s="45"/>
      <c r="F135" s="45"/>
    </row>
    <row r="136" spans="2:6" ht="11.25" x14ac:dyDescent="0.2">
      <c r="B136" s="26"/>
      <c r="C136" s="45"/>
      <c r="D136" s="45"/>
      <c r="E136" s="45"/>
      <c r="F136" s="45"/>
    </row>
    <row r="137" spans="2:6" ht="15" x14ac:dyDescent="0.25">
      <c r="B137" s="68"/>
      <c r="C137" s="45"/>
      <c r="D137" s="45"/>
      <c r="E137" s="45"/>
      <c r="F137" s="45"/>
    </row>
    <row r="138" spans="2:6" ht="11.25" x14ac:dyDescent="0.2">
      <c r="B138" s="26"/>
      <c r="C138" s="45"/>
      <c r="D138" s="45"/>
      <c r="E138" s="45"/>
      <c r="F138" s="45"/>
    </row>
    <row r="139" spans="2:6" ht="11.25" x14ac:dyDescent="0.2">
      <c r="B139" s="26"/>
      <c r="C139" s="45"/>
      <c r="D139" s="45"/>
      <c r="E139" s="45"/>
      <c r="F139" s="45"/>
    </row>
    <row r="140" spans="2:6" ht="11.25" x14ac:dyDescent="0.2">
      <c r="B140" s="26"/>
      <c r="C140" s="45"/>
      <c r="D140" s="45"/>
      <c r="E140" s="45"/>
      <c r="F140" s="45"/>
    </row>
    <row r="141" spans="2:6" ht="15" x14ac:dyDescent="0.25">
      <c r="B141" s="68"/>
      <c r="C141" s="45"/>
      <c r="D141" s="45"/>
      <c r="E141" s="45"/>
      <c r="F141" s="45"/>
    </row>
    <row r="142" spans="2:6" ht="11.25" x14ac:dyDescent="0.2">
      <c r="B142" s="26"/>
      <c r="C142" s="45"/>
      <c r="D142" s="45"/>
      <c r="E142" s="45"/>
      <c r="F142" s="45"/>
    </row>
    <row r="143" spans="2:6" ht="11.25" x14ac:dyDescent="0.2">
      <c r="B143" s="46"/>
      <c r="C143" s="45"/>
      <c r="D143" s="45"/>
      <c r="E143" s="45"/>
      <c r="F143" s="45"/>
    </row>
    <row r="144" spans="2:6" ht="11.25" x14ac:dyDescent="0.2">
      <c r="B144" s="26"/>
      <c r="C144" s="45"/>
      <c r="D144" s="45"/>
      <c r="E144" s="45"/>
      <c r="F144" s="45"/>
    </row>
    <row r="145" spans="2:6" ht="11.25" x14ac:dyDescent="0.2">
      <c r="B145" s="46"/>
      <c r="C145" s="45"/>
      <c r="D145" s="45"/>
      <c r="E145" s="45"/>
      <c r="F145" s="45"/>
    </row>
    <row r="146" spans="2:6" ht="11.25" x14ac:dyDescent="0.2">
      <c r="B146" s="46"/>
      <c r="C146" s="45"/>
      <c r="D146" s="45"/>
      <c r="E146" s="45"/>
      <c r="F146" s="45"/>
    </row>
    <row r="147" spans="2:6" ht="11.25" x14ac:dyDescent="0.2">
      <c r="B147" s="26"/>
      <c r="C147" s="45"/>
      <c r="D147" s="45"/>
      <c r="E147" s="45"/>
      <c r="F147" s="45"/>
    </row>
    <row r="148" spans="2:6" ht="11.25" x14ac:dyDescent="0.2">
      <c r="B148" s="26"/>
      <c r="C148" s="45"/>
      <c r="D148" s="45"/>
      <c r="E148" s="45"/>
      <c r="F148" s="45"/>
    </row>
    <row r="149" spans="2:6" ht="11.25" x14ac:dyDescent="0.2">
      <c r="B149" s="26"/>
      <c r="C149" s="45"/>
      <c r="D149" s="45"/>
      <c r="E149" s="45"/>
      <c r="F149" s="45"/>
    </row>
    <row r="150" spans="2:6" ht="15" x14ac:dyDescent="0.25">
      <c r="B150" s="68"/>
      <c r="C150" s="45"/>
      <c r="D150" s="45"/>
      <c r="E150" s="45"/>
      <c r="F150" s="45"/>
    </row>
    <row r="151" spans="2:6" ht="11.25" x14ac:dyDescent="0.2">
      <c r="B151" s="26"/>
      <c r="C151" s="45"/>
      <c r="D151" s="45"/>
      <c r="E151" s="45"/>
      <c r="F151" s="45"/>
    </row>
    <row r="152" spans="2:6" ht="11.25" x14ac:dyDescent="0.2">
      <c r="B152" s="26"/>
      <c r="C152" s="45"/>
      <c r="D152" s="45"/>
      <c r="E152" s="45"/>
      <c r="F152" s="45"/>
    </row>
    <row r="153" spans="2:6" ht="11.25" x14ac:dyDescent="0.2">
      <c r="B153" s="26"/>
      <c r="C153" s="45"/>
      <c r="D153" s="45"/>
      <c r="E153" s="45"/>
      <c r="F153" s="45"/>
    </row>
    <row r="154" spans="2:6" ht="15" x14ac:dyDescent="0.25">
      <c r="B154" s="68"/>
      <c r="C154" s="45"/>
      <c r="D154" s="45"/>
      <c r="E154" s="45"/>
      <c r="F154" s="45"/>
    </row>
    <row r="155" spans="2:6" ht="11.25" x14ac:dyDescent="0.2">
      <c r="B155" s="26"/>
      <c r="C155" s="45"/>
      <c r="D155" s="45"/>
      <c r="E155" s="45"/>
      <c r="F155" s="45"/>
    </row>
    <row r="156" spans="2:6" ht="11.25" x14ac:dyDescent="0.2">
      <c r="B156" s="46"/>
      <c r="C156" s="45"/>
      <c r="D156" s="45"/>
      <c r="E156" s="45"/>
      <c r="F156" s="45"/>
    </row>
    <row r="157" spans="2:6" ht="11.25" x14ac:dyDescent="0.2">
      <c r="B157" s="26"/>
      <c r="C157" s="45"/>
      <c r="D157" s="45"/>
      <c r="E157" s="45"/>
      <c r="F157" s="45"/>
    </row>
    <row r="158" spans="2:6" ht="11.25" x14ac:dyDescent="0.2">
      <c r="B158" s="46"/>
      <c r="C158" s="45"/>
      <c r="D158" s="45"/>
      <c r="E158" s="45"/>
      <c r="F158" s="45"/>
    </row>
    <row r="159" spans="2:6" ht="11.25" x14ac:dyDescent="0.2">
      <c r="B159" s="46"/>
      <c r="C159" s="45"/>
      <c r="D159" s="45"/>
      <c r="E159" s="45"/>
      <c r="F159" s="45"/>
    </row>
    <row r="160" spans="2:6" ht="11.25" x14ac:dyDescent="0.2">
      <c r="B160" s="26"/>
      <c r="C160" s="45"/>
      <c r="D160" s="45"/>
      <c r="E160" s="45"/>
      <c r="F160" s="45"/>
    </row>
    <row r="161" spans="2:6" ht="11.25" x14ac:dyDescent="0.2">
      <c r="B161" s="26"/>
      <c r="C161" s="45"/>
      <c r="D161" s="45"/>
      <c r="E161" s="45"/>
      <c r="F161" s="45"/>
    </row>
    <row r="162" spans="2:6" ht="11.25" x14ac:dyDescent="0.2">
      <c r="B162" s="26"/>
      <c r="C162" s="45"/>
      <c r="D162" s="45"/>
      <c r="E162" s="45"/>
      <c r="F162" s="45"/>
    </row>
    <row r="163" spans="2:6" ht="15" x14ac:dyDescent="0.25">
      <c r="B163" s="68"/>
      <c r="C163" s="45"/>
      <c r="D163" s="45"/>
      <c r="E163" s="45"/>
      <c r="F163" s="45"/>
    </row>
    <row r="164" spans="2:6" ht="11.25" x14ac:dyDescent="0.2">
      <c r="B164" s="26"/>
      <c r="C164" s="45"/>
      <c r="D164" s="45"/>
      <c r="E164" s="45"/>
      <c r="F164" s="45"/>
    </row>
    <row r="165" spans="2:6" ht="11.25" x14ac:dyDescent="0.2">
      <c r="B165" s="26"/>
      <c r="C165" s="45"/>
      <c r="D165" s="45"/>
      <c r="E165" s="45"/>
      <c r="F165" s="45"/>
    </row>
    <row r="166" spans="2:6" ht="11.25" x14ac:dyDescent="0.2">
      <c r="B166" s="26"/>
      <c r="C166" s="45"/>
      <c r="D166" s="45"/>
      <c r="E166" s="45"/>
      <c r="F166" s="45"/>
    </row>
    <row r="167" spans="2:6" ht="15" x14ac:dyDescent="0.25">
      <c r="B167" s="68"/>
      <c r="C167" s="45"/>
      <c r="D167" s="45"/>
      <c r="E167" s="45"/>
      <c r="F167" s="45"/>
    </row>
    <row r="168" spans="2:6" ht="11.25" x14ac:dyDescent="0.2">
      <c r="B168" s="26"/>
      <c r="C168" s="45"/>
      <c r="D168" s="45"/>
      <c r="E168" s="45"/>
      <c r="F168" s="45"/>
    </row>
    <row r="169" spans="2:6" ht="11.25" x14ac:dyDescent="0.2">
      <c r="B169" s="46"/>
      <c r="C169" s="45"/>
      <c r="D169" s="45"/>
      <c r="E169" s="45"/>
      <c r="F169" s="45"/>
    </row>
    <row r="170" spans="2:6" ht="11.25" x14ac:dyDescent="0.2">
      <c r="B170" s="26"/>
      <c r="C170" s="45"/>
      <c r="D170" s="45"/>
      <c r="E170" s="45"/>
      <c r="F170" s="45"/>
    </row>
    <row r="171" spans="2:6" ht="11.25" x14ac:dyDescent="0.2">
      <c r="B171" s="46"/>
      <c r="C171" s="45"/>
      <c r="D171" s="45"/>
      <c r="E171" s="45"/>
      <c r="F171" s="45"/>
    </row>
    <row r="172" spans="2:6" ht="11.25" x14ac:dyDescent="0.2">
      <c r="B172" s="46"/>
      <c r="C172" s="45"/>
      <c r="D172" s="45"/>
      <c r="E172" s="45"/>
      <c r="F172" s="45"/>
    </row>
    <row r="173" spans="2:6" ht="11.25" x14ac:dyDescent="0.2">
      <c r="B173" s="26"/>
      <c r="C173" s="45"/>
      <c r="D173" s="45"/>
      <c r="E173" s="45"/>
      <c r="F173" s="45"/>
    </row>
    <row r="174" spans="2:6" ht="11.25" x14ac:dyDescent="0.2">
      <c r="B174" s="26"/>
      <c r="C174" s="45"/>
      <c r="D174" s="45"/>
      <c r="E174" s="45"/>
      <c r="F174" s="45"/>
    </row>
    <row r="175" spans="2:6" ht="11.25" x14ac:dyDescent="0.2">
      <c r="B175" s="26"/>
      <c r="C175" s="45"/>
      <c r="D175" s="45"/>
      <c r="E175" s="45"/>
      <c r="F175" s="45"/>
    </row>
    <row r="176" spans="2:6" ht="15" x14ac:dyDescent="0.25">
      <c r="B176" s="68"/>
      <c r="C176" s="45"/>
      <c r="D176" s="45"/>
      <c r="E176" s="45"/>
      <c r="F176" s="45"/>
    </row>
    <row r="177" spans="2:6" ht="11.25" x14ac:dyDescent="0.2">
      <c r="B177" s="26"/>
      <c r="C177" s="45"/>
      <c r="D177" s="45"/>
      <c r="E177" s="45"/>
      <c r="F177" s="45"/>
    </row>
    <row r="178" spans="2:6" ht="11.25" x14ac:dyDescent="0.2">
      <c r="B178" s="26"/>
      <c r="C178" s="45"/>
      <c r="D178" s="45"/>
      <c r="E178" s="45"/>
      <c r="F178" s="45"/>
    </row>
    <row r="179" spans="2:6" ht="11.25" x14ac:dyDescent="0.2">
      <c r="B179" s="26"/>
      <c r="C179" s="45"/>
      <c r="D179" s="45"/>
      <c r="E179" s="45"/>
      <c r="F179" s="45"/>
    </row>
    <row r="180" spans="2:6" ht="15" x14ac:dyDescent="0.25">
      <c r="B180" s="68"/>
      <c r="C180" s="45"/>
      <c r="D180" s="45"/>
      <c r="E180" s="45"/>
      <c r="F180" s="45"/>
    </row>
    <row r="181" spans="2:6" ht="11.25" x14ac:dyDescent="0.2">
      <c r="B181" s="26"/>
      <c r="C181" s="45"/>
      <c r="D181" s="45"/>
      <c r="E181" s="45"/>
      <c r="F181" s="45"/>
    </row>
    <row r="182" spans="2:6" ht="11.25" x14ac:dyDescent="0.2">
      <c r="B182" s="46"/>
      <c r="C182" s="45"/>
      <c r="D182" s="45"/>
      <c r="E182" s="45"/>
      <c r="F182" s="45"/>
    </row>
    <row r="183" spans="2:6" ht="11.25" x14ac:dyDescent="0.2">
      <c r="B183" s="26"/>
      <c r="C183" s="45"/>
      <c r="D183" s="45"/>
      <c r="E183" s="45"/>
      <c r="F183" s="45"/>
    </row>
    <row r="184" spans="2:6" ht="15" x14ac:dyDescent="0.25">
      <c r="B184" s="68"/>
      <c r="C184" s="45"/>
      <c r="D184" s="45"/>
      <c r="E184" s="45"/>
      <c r="F184" s="45"/>
    </row>
    <row r="185" spans="2:6" ht="11.25" x14ac:dyDescent="0.2">
      <c r="B185" s="46"/>
      <c r="C185" s="45"/>
      <c r="D185" s="45"/>
      <c r="E185" s="45"/>
      <c r="F185" s="45"/>
    </row>
    <row r="186" spans="2:6" ht="11.25" x14ac:dyDescent="0.2">
      <c r="B186" s="26"/>
      <c r="C186" s="45"/>
      <c r="D186" s="45"/>
      <c r="E186" s="45"/>
      <c r="F186" s="45"/>
    </row>
    <row r="187" spans="2:6" ht="11.25" x14ac:dyDescent="0.2">
      <c r="B187" s="26"/>
      <c r="C187" s="45"/>
      <c r="D187" s="45"/>
      <c r="E187" s="45"/>
      <c r="F187" s="45"/>
    </row>
    <row r="188" spans="2:6" ht="11.25" x14ac:dyDescent="0.2">
      <c r="B188" s="26"/>
      <c r="C188" s="45"/>
      <c r="D188" s="45"/>
      <c r="E188" s="45"/>
      <c r="F188" s="45"/>
    </row>
    <row r="189" spans="2:6" ht="15" x14ac:dyDescent="0.25">
      <c r="B189" s="68"/>
      <c r="C189" s="45"/>
      <c r="D189" s="45"/>
      <c r="E189" s="45"/>
      <c r="F189" s="45"/>
    </row>
    <row r="190" spans="2:6" ht="11.25" x14ac:dyDescent="0.2">
      <c r="B190" s="26"/>
      <c r="C190" s="45"/>
      <c r="D190" s="45"/>
      <c r="E190" s="45"/>
      <c r="F190" s="45"/>
    </row>
    <row r="191" spans="2:6" ht="11.25" x14ac:dyDescent="0.2">
      <c r="B191" s="26"/>
      <c r="C191" s="45"/>
      <c r="D191" s="45"/>
      <c r="E191" s="45"/>
      <c r="F191" s="45"/>
    </row>
    <row r="192" spans="2:6" ht="11.25" x14ac:dyDescent="0.2">
      <c r="B192" s="26"/>
      <c r="C192" s="45"/>
      <c r="D192" s="45"/>
      <c r="E192" s="45"/>
      <c r="F192" s="45"/>
    </row>
    <row r="193" spans="2:6" ht="15" x14ac:dyDescent="0.25">
      <c r="B193" s="68"/>
      <c r="C193" s="45"/>
      <c r="D193" s="45"/>
      <c r="E193" s="45"/>
      <c r="F193" s="45"/>
    </row>
    <row r="194" spans="2:6" ht="11.25" x14ac:dyDescent="0.2">
      <c r="B194" s="26"/>
      <c r="C194" s="45"/>
      <c r="D194" s="45"/>
      <c r="E194" s="45"/>
      <c r="F194" s="45"/>
    </row>
    <row r="195" spans="2:6" ht="11.25" x14ac:dyDescent="0.2">
      <c r="B195" s="46"/>
      <c r="C195" s="45"/>
      <c r="D195" s="45"/>
      <c r="E195" s="45"/>
      <c r="F195" s="45"/>
    </row>
    <row r="196" spans="2:6" ht="11.25" x14ac:dyDescent="0.2">
      <c r="B196" s="26"/>
      <c r="C196" s="45"/>
      <c r="D196" s="45"/>
      <c r="E196" s="45"/>
      <c r="F196" s="45"/>
    </row>
    <row r="197" spans="2:6" ht="11.25" x14ac:dyDescent="0.2">
      <c r="B197" s="46"/>
      <c r="C197" s="45"/>
      <c r="D197" s="45"/>
      <c r="E197" s="45"/>
      <c r="F197" s="45"/>
    </row>
    <row r="198" spans="2:6" ht="11.25" x14ac:dyDescent="0.2">
      <c r="B198" s="46"/>
      <c r="C198" s="45"/>
      <c r="D198" s="45"/>
      <c r="E198" s="45"/>
      <c r="F198" s="45"/>
    </row>
    <row r="199" spans="2:6" ht="11.25" x14ac:dyDescent="0.2">
      <c r="B199" s="26"/>
      <c r="C199" s="45"/>
      <c r="D199" s="45"/>
      <c r="E199" s="45"/>
      <c r="F199" s="45"/>
    </row>
    <row r="200" spans="2:6" ht="11.25" x14ac:dyDescent="0.2">
      <c r="B200" s="26"/>
      <c r="C200" s="45"/>
      <c r="D200" s="45"/>
      <c r="E200" s="45"/>
      <c r="F200" s="45"/>
    </row>
    <row r="201" spans="2:6" ht="11.25" x14ac:dyDescent="0.2">
      <c r="B201" s="26"/>
      <c r="C201" s="45"/>
      <c r="D201" s="45"/>
      <c r="E201" s="45"/>
      <c r="F201" s="45"/>
    </row>
    <row r="202" spans="2:6" ht="15" x14ac:dyDescent="0.25">
      <c r="B202" s="68"/>
      <c r="C202" s="45"/>
      <c r="D202" s="45"/>
      <c r="E202" s="45"/>
      <c r="F202" s="45"/>
    </row>
    <row r="203" spans="2:6" ht="11.25" x14ac:dyDescent="0.2">
      <c r="B203" s="26"/>
      <c r="C203" s="45"/>
      <c r="D203" s="45"/>
      <c r="E203" s="45"/>
      <c r="F203" s="45"/>
    </row>
    <row r="204" spans="2:6" ht="11.25" x14ac:dyDescent="0.2">
      <c r="B204" s="26"/>
      <c r="C204" s="45"/>
      <c r="D204" s="45"/>
      <c r="E204" s="45"/>
      <c r="F204" s="45"/>
    </row>
    <row r="205" spans="2:6" ht="11.25" x14ac:dyDescent="0.2">
      <c r="B205" s="26"/>
      <c r="C205" s="45"/>
      <c r="D205" s="45"/>
      <c r="E205" s="45"/>
      <c r="F205" s="45"/>
    </row>
    <row r="206" spans="2:6" ht="15" x14ac:dyDescent="0.25">
      <c r="B206" s="68"/>
      <c r="C206" s="45"/>
      <c r="D206" s="45"/>
      <c r="E206" s="45"/>
      <c r="F206" s="45"/>
    </row>
    <row r="207" spans="2:6" ht="11.25" x14ac:dyDescent="0.2">
      <c r="B207" s="26"/>
      <c r="C207" s="45"/>
      <c r="D207" s="45"/>
      <c r="E207" s="45"/>
      <c r="F207" s="45"/>
    </row>
    <row r="208" spans="2:6" ht="11.25" x14ac:dyDescent="0.2">
      <c r="B208" s="46"/>
      <c r="C208" s="45"/>
      <c r="D208" s="45"/>
      <c r="E208" s="45"/>
      <c r="F208" s="45"/>
    </row>
    <row r="209" spans="2:6" ht="11.25" x14ac:dyDescent="0.2">
      <c r="B209" s="26"/>
      <c r="C209" s="45"/>
      <c r="D209" s="45"/>
      <c r="E209" s="45"/>
      <c r="F209" s="45"/>
    </row>
    <row r="210" spans="2:6" ht="11.25" x14ac:dyDescent="0.2">
      <c r="B210" s="46"/>
      <c r="C210" s="45"/>
      <c r="D210" s="45"/>
      <c r="E210" s="45"/>
      <c r="F210" s="45"/>
    </row>
    <row r="211" spans="2:6" ht="11.25" x14ac:dyDescent="0.2">
      <c r="B211" s="46"/>
      <c r="C211" s="45"/>
      <c r="D211" s="45"/>
      <c r="E211" s="45"/>
      <c r="F211" s="45"/>
    </row>
    <row r="212" spans="2:6" ht="11.25" x14ac:dyDescent="0.2">
      <c r="B212" s="26"/>
      <c r="C212" s="45"/>
      <c r="D212" s="45"/>
      <c r="E212" s="45"/>
      <c r="F212" s="45"/>
    </row>
    <row r="213" spans="2:6" ht="11.25" x14ac:dyDescent="0.2">
      <c r="B213" s="26"/>
      <c r="C213" s="45"/>
      <c r="D213" s="45"/>
      <c r="E213" s="45"/>
      <c r="F213" s="45"/>
    </row>
    <row r="214" spans="2:6" ht="11.25" x14ac:dyDescent="0.2">
      <c r="B214" s="26"/>
      <c r="C214" s="45"/>
      <c r="D214" s="45"/>
      <c r="E214" s="45"/>
      <c r="F214" s="45"/>
    </row>
    <row r="215" spans="2:6" ht="15" x14ac:dyDescent="0.25">
      <c r="B215" s="68"/>
      <c r="C215" s="45"/>
      <c r="D215" s="45"/>
      <c r="E215" s="45"/>
      <c r="F215" s="45"/>
    </row>
    <row r="216" spans="2:6" ht="11.25" x14ac:dyDescent="0.2">
      <c r="B216" s="26"/>
      <c r="C216" s="45"/>
      <c r="D216" s="45"/>
      <c r="E216" s="45"/>
      <c r="F216" s="45"/>
    </row>
    <row r="217" spans="2:6" ht="11.25" x14ac:dyDescent="0.2">
      <c r="B217" s="26"/>
      <c r="C217" s="45"/>
      <c r="D217" s="45"/>
      <c r="E217" s="45"/>
      <c r="F217" s="45"/>
    </row>
    <row r="218" spans="2:6" ht="11.25" x14ac:dyDescent="0.2">
      <c r="B218" s="26"/>
      <c r="C218" s="45"/>
      <c r="D218" s="45"/>
      <c r="E218" s="45"/>
      <c r="F218" s="45"/>
    </row>
    <row r="219" spans="2:6" ht="15" x14ac:dyDescent="0.25">
      <c r="B219" s="68"/>
      <c r="C219" s="45"/>
      <c r="D219" s="45"/>
      <c r="E219" s="45"/>
      <c r="F219" s="45"/>
    </row>
    <row r="220" spans="2:6" ht="11.25" x14ac:dyDescent="0.2">
      <c r="B220" s="26"/>
      <c r="C220" s="45"/>
      <c r="D220" s="45"/>
      <c r="E220" s="45"/>
      <c r="F220" s="45"/>
    </row>
    <row r="221" spans="2:6" ht="11.25" x14ac:dyDescent="0.2">
      <c r="B221" s="46"/>
      <c r="C221" s="45"/>
      <c r="D221" s="45"/>
      <c r="E221" s="45"/>
      <c r="F221" s="45"/>
    </row>
    <row r="222" spans="2:6" ht="11.25" x14ac:dyDescent="0.2">
      <c r="B222" s="26"/>
      <c r="C222" s="45"/>
      <c r="D222" s="45"/>
      <c r="E222" s="45"/>
      <c r="F222" s="45"/>
    </row>
    <row r="223" spans="2:6" ht="11.25" x14ac:dyDescent="0.2">
      <c r="B223" s="46"/>
      <c r="C223" s="45"/>
      <c r="D223" s="45"/>
      <c r="E223" s="45"/>
      <c r="F223" s="45"/>
    </row>
    <row r="224" spans="2:6" ht="11.25" x14ac:dyDescent="0.2">
      <c r="B224" s="46"/>
      <c r="C224" s="45"/>
      <c r="D224" s="45"/>
      <c r="E224" s="45"/>
      <c r="F224" s="45"/>
    </row>
    <row r="225" spans="2:6" ht="11.25" x14ac:dyDescent="0.2">
      <c r="B225" s="26"/>
      <c r="C225" s="45"/>
      <c r="D225" s="45"/>
      <c r="E225" s="45"/>
      <c r="F225" s="45"/>
    </row>
    <row r="226" spans="2:6" ht="11.25" x14ac:dyDescent="0.2">
      <c r="B226" s="26"/>
      <c r="C226" s="45"/>
      <c r="D226" s="45"/>
      <c r="E226" s="45"/>
      <c r="F226" s="45"/>
    </row>
    <row r="227" spans="2:6" ht="11.25" x14ac:dyDescent="0.2">
      <c r="B227" s="26"/>
      <c r="C227" s="45"/>
      <c r="D227" s="45"/>
      <c r="E227" s="45"/>
      <c r="F227" s="45"/>
    </row>
    <row r="228" spans="2:6" ht="15" x14ac:dyDescent="0.25">
      <c r="B228" s="68"/>
      <c r="C228" s="45"/>
      <c r="D228" s="45"/>
      <c r="E228" s="45"/>
      <c r="F228" s="45"/>
    </row>
    <row r="229" spans="2:6" ht="11.25" x14ac:dyDescent="0.2">
      <c r="B229" s="26"/>
      <c r="C229" s="45"/>
      <c r="D229" s="45"/>
      <c r="E229" s="45"/>
      <c r="F229" s="45"/>
    </row>
    <row r="230" spans="2:6" ht="11.25" x14ac:dyDescent="0.2">
      <c r="B230" s="26"/>
      <c r="C230" s="45"/>
      <c r="D230" s="45"/>
      <c r="E230" s="45"/>
      <c r="F230" s="45"/>
    </row>
    <row r="231" spans="2:6" ht="11.25" x14ac:dyDescent="0.2">
      <c r="B231" s="26"/>
      <c r="C231" s="45"/>
      <c r="D231" s="45"/>
      <c r="E231" s="45"/>
      <c r="F231" s="45"/>
    </row>
    <row r="232" spans="2:6" ht="15" x14ac:dyDescent="0.25">
      <c r="B232" s="68"/>
      <c r="C232" s="45"/>
      <c r="D232" s="45"/>
      <c r="E232" s="45"/>
      <c r="F232" s="45"/>
    </row>
    <row r="233" spans="2:6" ht="11.25" x14ac:dyDescent="0.2">
      <c r="B233" s="26"/>
      <c r="C233" s="45"/>
      <c r="D233" s="45"/>
      <c r="E233" s="45"/>
      <c r="F233" s="45"/>
    </row>
    <row r="234" spans="2:6" ht="11.25" x14ac:dyDescent="0.2">
      <c r="B234" s="46"/>
      <c r="C234" s="45"/>
      <c r="D234" s="45"/>
      <c r="E234" s="45"/>
      <c r="F234" s="45"/>
    </row>
    <row r="235" spans="2:6" ht="11.25" x14ac:dyDescent="0.2">
      <c r="B235" s="26"/>
      <c r="C235" s="45"/>
      <c r="D235" s="45"/>
      <c r="E235" s="45"/>
      <c r="F235" s="45"/>
    </row>
    <row r="236" spans="2:6" ht="11.25" x14ac:dyDescent="0.2">
      <c r="B236" s="46"/>
      <c r="C236" s="45"/>
      <c r="D236" s="45"/>
      <c r="E236" s="45"/>
      <c r="F236" s="45"/>
    </row>
    <row r="237" spans="2:6" ht="11.25" x14ac:dyDescent="0.2">
      <c r="B237" s="46"/>
      <c r="C237" s="45"/>
      <c r="D237" s="45"/>
      <c r="E237" s="45"/>
      <c r="F237" s="45"/>
    </row>
    <row r="238" spans="2:6" ht="11.25" x14ac:dyDescent="0.2">
      <c r="B238" s="26"/>
      <c r="C238" s="45"/>
      <c r="D238" s="45"/>
      <c r="E238" s="45"/>
      <c r="F238" s="45"/>
    </row>
    <row r="239" spans="2:6" ht="11.25" x14ac:dyDescent="0.2">
      <c r="B239" s="26"/>
      <c r="C239" s="45"/>
      <c r="D239" s="45"/>
      <c r="E239" s="45"/>
      <c r="F239" s="45"/>
    </row>
    <row r="240" spans="2:6" ht="11.25" x14ac:dyDescent="0.2">
      <c r="B240" s="26"/>
      <c r="C240" s="45"/>
      <c r="D240" s="45"/>
      <c r="E240" s="45"/>
      <c r="F240" s="45"/>
    </row>
    <row r="241" spans="2:6" ht="15" x14ac:dyDescent="0.25">
      <c r="B241" s="68"/>
      <c r="C241" s="45"/>
      <c r="D241" s="45"/>
      <c r="E241" s="45"/>
      <c r="F241" s="45"/>
    </row>
    <row r="242" spans="2:6" ht="11.25" x14ac:dyDescent="0.2">
      <c r="B242" s="26"/>
      <c r="C242" s="45"/>
      <c r="D242" s="45"/>
      <c r="E242" s="45"/>
      <c r="F242" s="45"/>
    </row>
    <row r="243" spans="2:6" ht="11.25" x14ac:dyDescent="0.2">
      <c r="B243" s="26"/>
      <c r="C243" s="45"/>
      <c r="D243" s="45"/>
      <c r="E243" s="45"/>
      <c r="F243" s="45"/>
    </row>
    <row r="244" spans="2:6" ht="11.25" x14ac:dyDescent="0.2">
      <c r="B244" s="26"/>
      <c r="C244" s="45"/>
      <c r="D244" s="45"/>
      <c r="E244" s="45"/>
      <c r="F244" s="45"/>
    </row>
    <row r="245" spans="2:6" ht="15" x14ac:dyDescent="0.25">
      <c r="B245" s="68"/>
      <c r="C245" s="45"/>
      <c r="D245" s="45"/>
      <c r="E245" s="45"/>
      <c r="F245" s="45"/>
    </row>
    <row r="246" spans="2:6" ht="11.25" x14ac:dyDescent="0.2">
      <c r="B246" s="26"/>
      <c r="C246" s="45"/>
      <c r="D246" s="45"/>
      <c r="E246" s="45"/>
      <c r="F246" s="45"/>
    </row>
    <row r="247" spans="2:6" ht="11.25" x14ac:dyDescent="0.2">
      <c r="B247" s="46"/>
      <c r="C247" s="45"/>
      <c r="D247" s="45"/>
      <c r="E247" s="45"/>
      <c r="F247" s="45"/>
    </row>
    <row r="248" spans="2:6" ht="11.25" x14ac:dyDescent="0.2">
      <c r="B248" s="26"/>
      <c r="C248" s="45"/>
      <c r="D248" s="45"/>
      <c r="E248" s="45"/>
      <c r="F248" s="45"/>
    </row>
    <row r="249" spans="2:6" ht="11.25" x14ac:dyDescent="0.2">
      <c r="B249" s="46"/>
      <c r="C249" s="45"/>
      <c r="D249" s="45"/>
      <c r="E249" s="45"/>
      <c r="F249" s="45"/>
    </row>
    <row r="250" spans="2:6" ht="11.25" x14ac:dyDescent="0.2">
      <c r="B250" s="46"/>
      <c r="C250" s="45"/>
      <c r="D250" s="45"/>
      <c r="E250" s="45"/>
      <c r="F250" s="45"/>
    </row>
    <row r="251" spans="2:6" ht="11.25" x14ac:dyDescent="0.2">
      <c r="B251" s="26"/>
      <c r="C251" s="45"/>
      <c r="D251" s="45"/>
      <c r="E251" s="45"/>
      <c r="F251" s="45"/>
    </row>
    <row r="252" spans="2:6" ht="11.25" x14ac:dyDescent="0.2">
      <c r="B252" s="26"/>
      <c r="C252" s="45"/>
      <c r="D252" s="45"/>
      <c r="E252" s="45"/>
      <c r="F252" s="45"/>
    </row>
    <row r="253" spans="2:6" ht="11.25" x14ac:dyDescent="0.2">
      <c r="B253" s="26"/>
      <c r="C253" s="45"/>
      <c r="D253" s="45"/>
      <c r="E253" s="45"/>
      <c r="F253" s="45"/>
    </row>
    <row r="254" spans="2:6" ht="15" x14ac:dyDescent="0.25">
      <c r="B254" s="68"/>
      <c r="C254" s="45"/>
      <c r="D254" s="45"/>
      <c r="E254" s="45"/>
      <c r="F254" s="45"/>
    </row>
    <row r="255" spans="2:6" ht="11.25" x14ac:dyDescent="0.2">
      <c r="B255" s="26"/>
      <c r="C255" s="45"/>
      <c r="D255" s="45"/>
      <c r="E255" s="45"/>
      <c r="F255" s="45"/>
    </row>
    <row r="256" spans="2:6" ht="11.25" x14ac:dyDescent="0.2">
      <c r="B256" s="26"/>
      <c r="C256" s="45"/>
      <c r="D256" s="45"/>
      <c r="E256" s="45"/>
      <c r="F256" s="45"/>
    </row>
    <row r="257" spans="2:6" ht="11.25" x14ac:dyDescent="0.2">
      <c r="B257" s="26"/>
      <c r="C257" s="45"/>
      <c r="D257" s="45"/>
      <c r="E257" s="45"/>
      <c r="F257" s="45"/>
    </row>
    <row r="258" spans="2:6" ht="15" x14ac:dyDescent="0.25">
      <c r="B258" s="68"/>
      <c r="C258" s="45"/>
      <c r="D258" s="45"/>
      <c r="E258" s="45"/>
      <c r="F258" s="45"/>
    </row>
    <row r="259" spans="2:6" ht="11.25" x14ac:dyDescent="0.2">
      <c r="B259" s="26"/>
      <c r="C259" s="45"/>
      <c r="D259" s="45"/>
      <c r="E259" s="45"/>
      <c r="F259" s="45"/>
    </row>
    <row r="260" spans="2:6" ht="11.25" x14ac:dyDescent="0.2">
      <c r="B260" s="46"/>
      <c r="C260" s="45"/>
      <c r="D260" s="45"/>
      <c r="E260" s="45"/>
      <c r="F260" s="45"/>
    </row>
    <row r="261" spans="2:6" ht="11.25" x14ac:dyDescent="0.2">
      <c r="B261" s="26"/>
      <c r="C261" s="45"/>
      <c r="D261" s="45"/>
      <c r="E261" s="45"/>
      <c r="F261" s="45"/>
    </row>
    <row r="262" spans="2:6" ht="11.25" x14ac:dyDescent="0.2">
      <c r="B262" s="46"/>
      <c r="C262" s="45"/>
      <c r="D262" s="45"/>
      <c r="E262" s="45"/>
      <c r="F262" s="45"/>
    </row>
    <row r="263" spans="2:6" ht="11.25" x14ac:dyDescent="0.2">
      <c r="B263" s="46"/>
      <c r="C263" s="45"/>
      <c r="D263" s="45"/>
      <c r="E263" s="45"/>
      <c r="F263" s="45"/>
    </row>
    <row r="264" spans="2:6" ht="11.25" x14ac:dyDescent="0.2">
      <c r="B264" s="26"/>
      <c r="C264" s="45"/>
      <c r="D264" s="45"/>
      <c r="E264" s="45"/>
      <c r="F264" s="45"/>
    </row>
    <row r="265" spans="2:6" ht="11.25" x14ac:dyDescent="0.2">
      <c r="B265" s="26"/>
      <c r="C265" s="45"/>
      <c r="D265" s="45"/>
      <c r="E265" s="45"/>
      <c r="F265" s="45"/>
    </row>
    <row r="266" spans="2:6" ht="11.25" x14ac:dyDescent="0.2">
      <c r="B266" s="26"/>
      <c r="C266" s="45"/>
      <c r="D266" s="45"/>
      <c r="E266" s="45"/>
      <c r="F266" s="45"/>
    </row>
    <row r="267" spans="2:6" ht="15" x14ac:dyDescent="0.25">
      <c r="B267" s="68"/>
      <c r="C267" s="45"/>
      <c r="D267" s="45"/>
      <c r="E267" s="45"/>
      <c r="F267" s="45"/>
    </row>
    <row r="268" spans="2:6" ht="11.25" x14ac:dyDescent="0.2">
      <c r="B268" s="26"/>
      <c r="C268" s="45"/>
      <c r="D268" s="45"/>
      <c r="E268" s="45"/>
      <c r="F268" s="45"/>
    </row>
    <row r="269" spans="2:6" ht="11.25" x14ac:dyDescent="0.2">
      <c r="B269" s="26"/>
      <c r="C269" s="45"/>
      <c r="D269" s="45"/>
      <c r="E269" s="45"/>
      <c r="F269" s="45"/>
    </row>
    <row r="270" spans="2:6" ht="11.25" x14ac:dyDescent="0.2">
      <c r="B270" s="26"/>
      <c r="C270" s="45"/>
      <c r="D270" s="45"/>
      <c r="E270" s="45"/>
      <c r="F270" s="45"/>
    </row>
    <row r="271" spans="2:6" ht="15" x14ac:dyDescent="0.25">
      <c r="B271" s="68"/>
      <c r="C271" s="45"/>
      <c r="D271" s="45"/>
      <c r="E271" s="45"/>
      <c r="F271" s="45"/>
    </row>
    <row r="272" spans="2:6" ht="11.25" x14ac:dyDescent="0.2">
      <c r="B272" s="26"/>
      <c r="C272" s="45"/>
      <c r="D272" s="45"/>
      <c r="E272" s="45"/>
      <c r="F272" s="45"/>
    </row>
    <row r="273" spans="2:6" ht="11.25" x14ac:dyDescent="0.2">
      <c r="B273" s="46"/>
      <c r="C273" s="45"/>
      <c r="D273" s="45"/>
      <c r="E273" s="45"/>
      <c r="F273" s="45"/>
    </row>
    <row r="274" spans="2:6" ht="11.25" x14ac:dyDescent="0.2">
      <c r="B274" s="26"/>
      <c r="C274" s="45"/>
      <c r="D274" s="45"/>
      <c r="E274" s="45"/>
      <c r="F274" s="45"/>
    </row>
    <row r="275" spans="2:6" ht="11.25" x14ac:dyDescent="0.2">
      <c r="B275" s="46"/>
      <c r="C275" s="45"/>
      <c r="D275" s="45"/>
      <c r="E275" s="45"/>
      <c r="F275" s="45"/>
    </row>
    <row r="276" spans="2:6" ht="11.25" x14ac:dyDescent="0.2">
      <c r="B276" s="46"/>
      <c r="C276" s="45"/>
      <c r="D276" s="45"/>
      <c r="E276" s="45"/>
      <c r="F276" s="45"/>
    </row>
    <row r="277" spans="2:6" ht="11.25" x14ac:dyDescent="0.2">
      <c r="B277" s="46"/>
      <c r="C277" s="45"/>
      <c r="D277" s="45"/>
      <c r="E277" s="45"/>
      <c r="F277" s="45"/>
    </row>
    <row r="278" spans="2:6" ht="11.25" x14ac:dyDescent="0.2">
      <c r="B278" s="26"/>
      <c r="C278" s="45"/>
      <c r="D278" s="45"/>
      <c r="E278" s="45"/>
      <c r="F278" s="45"/>
    </row>
    <row r="279" spans="2:6" ht="11.25" x14ac:dyDescent="0.2">
      <c r="B279" s="26"/>
      <c r="C279" s="45"/>
      <c r="D279" s="45"/>
      <c r="E279" s="45"/>
      <c r="F279" s="45"/>
    </row>
    <row r="280" spans="2:6" ht="11.25" x14ac:dyDescent="0.2">
      <c r="B280" s="26"/>
      <c r="C280" s="45"/>
      <c r="D280" s="45"/>
      <c r="E280" s="45"/>
      <c r="F280" s="45"/>
    </row>
    <row r="281" spans="2:6" ht="15" x14ac:dyDescent="0.25">
      <c r="B281" s="68"/>
      <c r="C281" s="45"/>
      <c r="D281" s="45"/>
      <c r="E281" s="45"/>
      <c r="F281" s="45"/>
    </row>
    <row r="282" spans="2:6" ht="11.25" x14ac:dyDescent="0.2">
      <c r="B282" s="26"/>
      <c r="C282" s="45"/>
      <c r="D282" s="45"/>
      <c r="E282" s="45"/>
      <c r="F282" s="45"/>
    </row>
    <row r="283" spans="2:6" ht="11.25" x14ac:dyDescent="0.2">
      <c r="B283" s="26"/>
      <c r="C283" s="45"/>
      <c r="D283" s="45"/>
      <c r="E283" s="45"/>
      <c r="F283" s="45"/>
    </row>
    <row r="284" spans="2:6" ht="11.25" x14ac:dyDescent="0.2">
      <c r="B284" s="26"/>
      <c r="C284" s="45"/>
      <c r="D284" s="45"/>
      <c r="E284" s="45"/>
      <c r="F284" s="45"/>
    </row>
    <row r="285" spans="2:6" ht="15" x14ac:dyDescent="0.25">
      <c r="B285" s="68"/>
      <c r="C285" s="45"/>
      <c r="D285" s="45"/>
      <c r="E285" s="45"/>
      <c r="F285" s="45"/>
    </row>
    <row r="286" spans="2:6" ht="11.25" x14ac:dyDescent="0.2">
      <c r="B286" s="26"/>
      <c r="C286" s="45"/>
      <c r="D286" s="45"/>
      <c r="E286" s="45"/>
      <c r="F286" s="45"/>
    </row>
    <row r="287" spans="2:6" ht="11.25" x14ac:dyDescent="0.2">
      <c r="B287" s="46"/>
      <c r="C287" s="45"/>
      <c r="D287" s="45"/>
      <c r="E287" s="45"/>
      <c r="F287" s="45"/>
    </row>
    <row r="288" spans="2:6" ht="11.25" x14ac:dyDescent="0.2">
      <c r="B288" s="26"/>
      <c r="C288" s="45"/>
      <c r="D288" s="45"/>
      <c r="E288" s="45"/>
      <c r="F288" s="45"/>
    </row>
    <row r="289" spans="2:6" ht="11.25" x14ac:dyDescent="0.2">
      <c r="B289" s="46"/>
      <c r="C289" s="45"/>
      <c r="D289" s="45"/>
      <c r="E289" s="45"/>
      <c r="F289" s="45"/>
    </row>
    <row r="290" spans="2:6" ht="11.25" x14ac:dyDescent="0.2">
      <c r="B290" s="46"/>
      <c r="C290" s="45"/>
      <c r="D290" s="45"/>
      <c r="E290" s="45"/>
      <c r="F290" s="45"/>
    </row>
    <row r="291" spans="2:6" ht="11.25" x14ac:dyDescent="0.2">
      <c r="B291" s="26"/>
      <c r="C291" s="45"/>
      <c r="D291" s="45"/>
      <c r="E291" s="45"/>
      <c r="F291" s="45"/>
    </row>
    <row r="292" spans="2:6" ht="11.25" x14ac:dyDescent="0.2">
      <c r="B292" s="26"/>
      <c r="C292" s="45"/>
      <c r="D292" s="45"/>
      <c r="E292" s="45"/>
      <c r="F292" s="45"/>
    </row>
    <row r="293" spans="2:6" ht="11.25" x14ac:dyDescent="0.2">
      <c r="B293" s="26"/>
      <c r="C293" s="45"/>
      <c r="D293" s="45"/>
      <c r="E293" s="45"/>
      <c r="F293" s="45"/>
    </row>
    <row r="294" spans="2:6" ht="15" x14ac:dyDescent="0.25">
      <c r="B294" s="68"/>
      <c r="C294" s="45"/>
      <c r="D294" s="45"/>
      <c r="E294" s="45"/>
      <c r="F294" s="45"/>
    </row>
    <row r="295" spans="2:6" ht="11.25" x14ac:dyDescent="0.2">
      <c r="B295" s="26"/>
      <c r="C295" s="45"/>
      <c r="D295" s="45"/>
      <c r="E295" s="45"/>
      <c r="F295" s="45"/>
    </row>
    <row r="296" spans="2:6" ht="11.25" x14ac:dyDescent="0.2">
      <c r="B296" s="26"/>
      <c r="C296" s="45"/>
      <c r="D296" s="45"/>
      <c r="E296" s="45"/>
      <c r="F296" s="45"/>
    </row>
    <row r="297" spans="2:6" ht="11.25" x14ac:dyDescent="0.2">
      <c r="B297" s="26"/>
      <c r="C297" s="45"/>
      <c r="D297" s="45"/>
      <c r="E297" s="45"/>
      <c r="F297" s="45"/>
    </row>
    <row r="298" spans="2:6" ht="15" x14ac:dyDescent="0.25">
      <c r="B298" s="68"/>
      <c r="C298" s="45"/>
      <c r="D298" s="45"/>
      <c r="E298" s="45"/>
      <c r="F298" s="45"/>
    </row>
    <row r="299" spans="2:6" ht="11.25" x14ac:dyDescent="0.2">
      <c r="B299" s="26"/>
      <c r="C299" s="45"/>
      <c r="D299" s="45"/>
      <c r="E299" s="45"/>
      <c r="F299" s="45"/>
    </row>
    <row r="300" spans="2:6" ht="11.25" x14ac:dyDescent="0.2">
      <c r="B300" s="46"/>
      <c r="C300" s="45"/>
      <c r="D300" s="45"/>
      <c r="E300" s="45"/>
      <c r="F300" s="45"/>
    </row>
    <row r="301" spans="2:6" ht="11.25" x14ac:dyDescent="0.2">
      <c r="B301" s="26"/>
      <c r="C301" s="45"/>
      <c r="D301" s="45"/>
      <c r="E301" s="45"/>
      <c r="F301" s="45"/>
    </row>
    <row r="302" spans="2:6" ht="11.25" x14ac:dyDescent="0.2">
      <c r="B302" s="46"/>
      <c r="C302" s="45"/>
      <c r="D302" s="45"/>
      <c r="E302" s="45"/>
      <c r="F302" s="45"/>
    </row>
    <row r="303" spans="2:6" ht="11.25" x14ac:dyDescent="0.2">
      <c r="B303" s="46"/>
      <c r="C303" s="45"/>
      <c r="D303" s="45"/>
      <c r="E303" s="45"/>
      <c r="F303" s="45"/>
    </row>
    <row r="304" spans="2:6" ht="11.25" x14ac:dyDescent="0.2">
      <c r="B304" s="26"/>
      <c r="C304" s="45"/>
      <c r="D304" s="45"/>
      <c r="E304" s="45"/>
      <c r="F304" s="45"/>
    </row>
    <row r="305" spans="2:6" ht="11.25" x14ac:dyDescent="0.2">
      <c r="B305" s="26"/>
      <c r="C305" s="45"/>
      <c r="D305" s="45"/>
      <c r="E305" s="45"/>
      <c r="F305" s="45"/>
    </row>
    <row r="306" spans="2:6" ht="11.25" x14ac:dyDescent="0.2">
      <c r="B306" s="26"/>
      <c r="C306" s="45"/>
      <c r="D306" s="45"/>
      <c r="E306" s="45"/>
      <c r="F306" s="45"/>
    </row>
    <row r="307" spans="2:6" ht="15" x14ac:dyDescent="0.25">
      <c r="B307" s="68"/>
      <c r="C307" s="45"/>
      <c r="D307" s="45"/>
      <c r="E307" s="45"/>
      <c r="F307" s="45"/>
    </row>
    <row r="308" spans="2:6" ht="11.25" x14ac:dyDescent="0.2">
      <c r="B308" s="26"/>
      <c r="C308" s="45"/>
      <c r="D308" s="45"/>
      <c r="E308" s="45"/>
      <c r="F308" s="45"/>
    </row>
    <row r="309" spans="2:6" ht="11.25" x14ac:dyDescent="0.2">
      <c r="B309" s="26"/>
      <c r="C309" s="45"/>
      <c r="D309" s="45"/>
      <c r="E309" s="45"/>
      <c r="F309" s="45"/>
    </row>
    <row r="310" spans="2:6" ht="11.25" x14ac:dyDescent="0.2">
      <c r="B310" s="26"/>
      <c r="C310" s="45"/>
      <c r="D310" s="45"/>
      <c r="E310" s="45"/>
      <c r="F310" s="45"/>
    </row>
    <row r="311" spans="2:6" ht="15" x14ac:dyDescent="0.25">
      <c r="B311" s="68"/>
      <c r="C311" s="45"/>
      <c r="D311" s="45"/>
      <c r="E311" s="45"/>
      <c r="F311" s="45"/>
    </row>
    <row r="312" spans="2:6" ht="11.25" x14ac:dyDescent="0.2">
      <c r="B312" s="26"/>
      <c r="C312" s="45"/>
      <c r="D312" s="45"/>
      <c r="E312" s="45"/>
      <c r="F312" s="45"/>
    </row>
    <row r="313" spans="2:6" ht="11.25" x14ac:dyDescent="0.2">
      <c r="B313" s="46"/>
      <c r="C313" s="45"/>
      <c r="D313" s="45"/>
      <c r="E313" s="45"/>
      <c r="F313" s="45"/>
    </row>
    <row r="314" spans="2:6" ht="11.25" x14ac:dyDescent="0.2">
      <c r="B314" s="26"/>
      <c r="C314" s="45"/>
      <c r="D314" s="45"/>
      <c r="E314" s="45"/>
      <c r="F314" s="45"/>
    </row>
    <row r="315" spans="2:6" ht="11.25" x14ac:dyDescent="0.2">
      <c r="B315" s="46"/>
      <c r="C315" s="45"/>
      <c r="D315" s="45"/>
      <c r="E315" s="45"/>
      <c r="F315" s="45"/>
    </row>
    <row r="316" spans="2:6" ht="11.25" x14ac:dyDescent="0.2">
      <c r="B316" s="46"/>
      <c r="C316" s="45"/>
      <c r="D316" s="45"/>
      <c r="E316" s="45"/>
      <c r="F316" s="45"/>
    </row>
    <row r="317" spans="2:6" ht="11.25" x14ac:dyDescent="0.2">
      <c r="B317" s="26"/>
      <c r="C317" s="45"/>
      <c r="D317" s="45"/>
      <c r="E317" s="45"/>
      <c r="F317" s="45"/>
    </row>
    <row r="318" spans="2:6" ht="11.25" x14ac:dyDescent="0.2">
      <c r="B318" s="26"/>
      <c r="C318" s="45"/>
      <c r="D318" s="45"/>
      <c r="E318" s="45"/>
      <c r="F318" s="45"/>
    </row>
    <row r="319" spans="2:6" ht="11.25" x14ac:dyDescent="0.2">
      <c r="B319" s="26"/>
      <c r="C319" s="45"/>
      <c r="D319" s="45"/>
      <c r="E319" s="45"/>
      <c r="F319" s="45"/>
    </row>
    <row r="320" spans="2:6" ht="15" x14ac:dyDescent="0.25">
      <c r="B320" s="68"/>
      <c r="C320" s="45"/>
      <c r="D320" s="45"/>
      <c r="E320" s="45"/>
      <c r="F320" s="45"/>
    </row>
    <row r="321" spans="2:6" ht="11.25" x14ac:dyDescent="0.2">
      <c r="B321" s="26"/>
      <c r="C321" s="45"/>
      <c r="D321" s="45"/>
      <c r="E321" s="45"/>
      <c r="F321" s="45"/>
    </row>
    <row r="322" spans="2:6" ht="11.25" x14ac:dyDescent="0.2">
      <c r="B322" s="26"/>
      <c r="C322" s="45"/>
      <c r="D322" s="45"/>
      <c r="E322" s="45"/>
      <c r="F322" s="45"/>
    </row>
    <row r="323" spans="2:6" ht="11.25" x14ac:dyDescent="0.2">
      <c r="B323" s="26"/>
      <c r="C323" s="45"/>
      <c r="D323" s="45"/>
      <c r="E323" s="45"/>
      <c r="F323" s="45"/>
    </row>
    <row r="324" spans="2:6" ht="15" x14ac:dyDescent="0.25">
      <c r="B324" s="68"/>
      <c r="C324" s="45"/>
      <c r="D324" s="45"/>
      <c r="E324" s="45"/>
      <c r="F324" s="45"/>
    </row>
    <row r="325" spans="2:6" ht="11.25" x14ac:dyDescent="0.2">
      <c r="B325" s="26"/>
      <c r="C325" s="45"/>
      <c r="D325" s="45"/>
      <c r="E325" s="45"/>
      <c r="F325" s="45"/>
    </row>
    <row r="326" spans="2:6" ht="11.25" x14ac:dyDescent="0.2">
      <c r="B326" s="46"/>
      <c r="C326" s="45"/>
      <c r="D326" s="45"/>
      <c r="E326" s="45"/>
      <c r="F326" s="45"/>
    </row>
    <row r="327" spans="2:6" ht="11.25" x14ac:dyDescent="0.2">
      <c r="B327" s="26"/>
      <c r="C327" s="45"/>
      <c r="D327" s="45"/>
      <c r="E327" s="45"/>
      <c r="F327" s="45"/>
    </row>
    <row r="328" spans="2:6" ht="11.25" x14ac:dyDescent="0.2">
      <c r="B328" s="46"/>
      <c r="C328" s="45"/>
      <c r="D328" s="45"/>
      <c r="E328" s="45"/>
      <c r="F328" s="45"/>
    </row>
    <row r="329" spans="2:6" ht="11.25" x14ac:dyDescent="0.2">
      <c r="B329" s="46"/>
      <c r="C329" s="45"/>
      <c r="D329" s="45"/>
      <c r="E329" s="45"/>
      <c r="F329" s="45"/>
    </row>
    <row r="330" spans="2:6" ht="11.25" x14ac:dyDescent="0.2">
      <c r="B330" s="26"/>
      <c r="C330" s="45"/>
      <c r="D330" s="45"/>
      <c r="E330" s="45"/>
      <c r="F330" s="45"/>
    </row>
    <row r="331" spans="2:6" ht="11.25" x14ac:dyDescent="0.2">
      <c r="B331" s="26"/>
      <c r="C331" s="45"/>
      <c r="D331" s="45"/>
      <c r="E331" s="45"/>
      <c r="F331" s="45"/>
    </row>
    <row r="332" spans="2:6" ht="11.25" x14ac:dyDescent="0.2">
      <c r="B332" s="26"/>
      <c r="C332" s="45"/>
      <c r="D332" s="45"/>
      <c r="E332" s="45"/>
      <c r="F332" s="45"/>
    </row>
    <row r="333" spans="2:6" ht="15" x14ac:dyDescent="0.25">
      <c r="B333" s="68"/>
      <c r="C333" s="45"/>
      <c r="D333" s="45"/>
      <c r="E333" s="45"/>
      <c r="F333" s="45"/>
    </row>
    <row r="334" spans="2:6" ht="11.25" x14ac:dyDescent="0.2">
      <c r="B334" s="26"/>
      <c r="C334" s="45"/>
      <c r="D334" s="45"/>
      <c r="E334" s="45"/>
      <c r="F334" s="45"/>
    </row>
    <row r="335" spans="2:6" ht="11.25" x14ac:dyDescent="0.2">
      <c r="B335" s="26"/>
      <c r="C335" s="45"/>
      <c r="D335" s="45"/>
      <c r="E335" s="45"/>
      <c r="F335" s="45"/>
    </row>
    <row r="336" spans="2:6" ht="11.25" x14ac:dyDescent="0.2">
      <c r="B336" s="26"/>
      <c r="C336" s="45"/>
      <c r="D336" s="45"/>
      <c r="E336" s="45"/>
      <c r="F336" s="45"/>
    </row>
    <row r="337" spans="2:6" ht="15" x14ac:dyDescent="0.25">
      <c r="B337" s="68"/>
      <c r="C337" s="45"/>
      <c r="D337" s="45"/>
      <c r="E337" s="45"/>
      <c r="F337" s="45"/>
    </row>
    <row r="338" spans="2:6" ht="11.25" x14ac:dyDescent="0.2">
      <c r="B338" s="26"/>
      <c r="C338" s="45"/>
      <c r="D338" s="45"/>
      <c r="E338" s="45"/>
      <c r="F338" s="45"/>
    </row>
    <row r="339" spans="2:6" ht="11.25" x14ac:dyDescent="0.2">
      <c r="B339" s="46"/>
      <c r="C339" s="45"/>
      <c r="D339" s="45"/>
      <c r="E339" s="45"/>
      <c r="F339" s="45"/>
    </row>
    <row r="340" spans="2:6" ht="11.25" x14ac:dyDescent="0.2">
      <c r="B340" s="26"/>
      <c r="C340" s="45"/>
      <c r="D340" s="45"/>
      <c r="E340" s="45"/>
      <c r="F340" s="45"/>
    </row>
    <row r="341" spans="2:6" ht="11.25" x14ac:dyDescent="0.2">
      <c r="B341" s="46"/>
      <c r="C341" s="45"/>
      <c r="D341" s="45"/>
      <c r="E341" s="45"/>
      <c r="F341" s="45"/>
    </row>
    <row r="342" spans="2:6" ht="11.25" x14ac:dyDescent="0.2">
      <c r="B342" s="46"/>
      <c r="C342" s="45"/>
      <c r="D342" s="45"/>
      <c r="E342" s="45"/>
      <c r="F342" s="45"/>
    </row>
    <row r="343" spans="2:6" ht="11.25" x14ac:dyDescent="0.2">
      <c r="B343" s="26"/>
      <c r="C343" s="45"/>
      <c r="D343" s="45"/>
      <c r="E343" s="45"/>
      <c r="F343" s="45"/>
    </row>
    <row r="344" spans="2:6" ht="11.25" x14ac:dyDescent="0.2">
      <c r="B344" s="26"/>
      <c r="C344" s="45"/>
      <c r="D344" s="45"/>
      <c r="E344" s="45"/>
      <c r="F344" s="45"/>
    </row>
    <row r="345" spans="2:6" ht="11.25" x14ac:dyDescent="0.2">
      <c r="B345" s="26"/>
      <c r="C345" s="45"/>
      <c r="D345" s="45"/>
      <c r="E345" s="45"/>
      <c r="F345" s="45"/>
    </row>
    <row r="346" spans="2:6" ht="15" x14ac:dyDescent="0.25">
      <c r="B346" s="68"/>
      <c r="C346" s="45"/>
      <c r="D346" s="45"/>
      <c r="E346" s="45"/>
      <c r="F346" s="45"/>
    </row>
    <row r="347" spans="2:6" ht="11.25" x14ac:dyDescent="0.2">
      <c r="B347" s="26"/>
      <c r="C347" s="45"/>
      <c r="D347" s="45"/>
      <c r="E347" s="45"/>
      <c r="F347" s="45"/>
    </row>
    <row r="348" spans="2:6" ht="11.25" x14ac:dyDescent="0.2">
      <c r="B348" s="26"/>
      <c r="C348" s="45"/>
      <c r="D348" s="45"/>
      <c r="E348" s="45"/>
      <c r="F348" s="45"/>
    </row>
    <row r="349" spans="2:6" ht="11.25" x14ac:dyDescent="0.2">
      <c r="B349" s="26"/>
      <c r="C349" s="45"/>
      <c r="D349" s="45"/>
      <c r="E349" s="45"/>
      <c r="F349" s="45"/>
    </row>
    <row r="350" spans="2:6" ht="15" x14ac:dyDescent="0.25">
      <c r="B350" s="68"/>
      <c r="C350" s="45"/>
      <c r="D350" s="45"/>
      <c r="E350" s="45"/>
      <c r="F350" s="45"/>
    </row>
    <row r="351" spans="2:6" ht="11.25" x14ac:dyDescent="0.2">
      <c r="B351" s="26"/>
      <c r="C351" s="45"/>
      <c r="D351" s="45"/>
      <c r="E351" s="45"/>
      <c r="F351" s="45"/>
    </row>
    <row r="352" spans="2:6" ht="11.25" x14ac:dyDescent="0.2">
      <c r="B352" s="46"/>
      <c r="C352" s="45"/>
      <c r="D352" s="45"/>
      <c r="E352" s="45"/>
      <c r="F352" s="45"/>
    </row>
    <row r="353" spans="2:6" ht="11.25" x14ac:dyDescent="0.2">
      <c r="B353" s="26"/>
      <c r="C353" s="45"/>
      <c r="D353" s="45"/>
      <c r="E353" s="45"/>
      <c r="F353" s="45"/>
    </row>
    <row r="354" spans="2:6" ht="11.25" x14ac:dyDescent="0.2">
      <c r="B354" s="46"/>
      <c r="C354" s="45"/>
      <c r="D354" s="45"/>
      <c r="E354" s="45"/>
      <c r="F354" s="45"/>
    </row>
    <row r="355" spans="2:6" ht="11.25" x14ac:dyDescent="0.2">
      <c r="B355" s="46"/>
      <c r="C355" s="45"/>
      <c r="D355" s="45"/>
      <c r="E355" s="45"/>
      <c r="F355" s="45"/>
    </row>
    <row r="356" spans="2:6" ht="11.25" x14ac:dyDescent="0.2">
      <c r="B356" s="26"/>
      <c r="C356" s="45"/>
      <c r="D356" s="45"/>
      <c r="E356" s="45"/>
      <c r="F356" s="45"/>
    </row>
    <row r="357" spans="2:6" ht="11.25" x14ac:dyDescent="0.2">
      <c r="B357" s="26"/>
      <c r="C357" s="45"/>
      <c r="D357" s="45"/>
      <c r="E357" s="45"/>
      <c r="F357" s="45"/>
    </row>
    <row r="358" spans="2:6" ht="11.25" x14ac:dyDescent="0.2">
      <c r="B358" s="26"/>
      <c r="C358" s="45"/>
      <c r="D358" s="45"/>
      <c r="E358" s="45"/>
      <c r="F358" s="45"/>
    </row>
    <row r="359" spans="2:6" ht="15" x14ac:dyDescent="0.25">
      <c r="B359" s="68"/>
      <c r="C359" s="45"/>
      <c r="D359" s="45"/>
      <c r="E359" s="45"/>
      <c r="F359" s="45"/>
    </row>
    <row r="360" spans="2:6" ht="11.25" x14ac:dyDescent="0.2">
      <c r="B360" s="26"/>
      <c r="C360" s="45"/>
      <c r="D360" s="45"/>
      <c r="E360" s="45"/>
      <c r="F360" s="45"/>
    </row>
    <row r="361" spans="2:6" ht="11.25" x14ac:dyDescent="0.2">
      <c r="B361" s="26"/>
      <c r="C361" s="45"/>
      <c r="D361" s="45"/>
      <c r="E361" s="45"/>
      <c r="F361" s="45"/>
    </row>
    <row r="362" spans="2:6" ht="11.25" x14ac:dyDescent="0.2">
      <c r="B362" s="26"/>
      <c r="C362" s="45"/>
      <c r="D362" s="45"/>
      <c r="E362" s="45"/>
      <c r="F362" s="45"/>
    </row>
    <row r="363" spans="2:6" ht="15" x14ac:dyDescent="0.25">
      <c r="B363" s="68"/>
      <c r="C363" s="45"/>
      <c r="D363" s="45"/>
      <c r="E363" s="45"/>
      <c r="F363" s="45"/>
    </row>
    <row r="364" spans="2:6" ht="11.25" x14ac:dyDescent="0.2">
      <c r="B364" s="26"/>
      <c r="C364" s="45"/>
      <c r="D364" s="45"/>
      <c r="E364" s="45"/>
      <c r="F364" s="45"/>
    </row>
    <row r="365" spans="2:6" ht="11.25" x14ac:dyDescent="0.2">
      <c r="B365" s="46"/>
      <c r="C365" s="45"/>
      <c r="D365" s="45"/>
      <c r="E365" s="45"/>
      <c r="F365" s="45"/>
    </row>
    <row r="366" spans="2:6" ht="11.25" x14ac:dyDescent="0.2">
      <c r="B366" s="26"/>
      <c r="C366" s="45"/>
      <c r="D366" s="45"/>
      <c r="E366" s="45"/>
      <c r="F366" s="45"/>
    </row>
    <row r="367" spans="2:6" ht="11.25" x14ac:dyDescent="0.2">
      <c r="B367" s="46"/>
      <c r="C367" s="45"/>
      <c r="D367" s="45"/>
      <c r="E367" s="45"/>
      <c r="F367" s="45"/>
    </row>
    <row r="368" spans="2:6" ht="11.25" x14ac:dyDescent="0.2">
      <c r="B368" s="46"/>
      <c r="C368" s="45"/>
      <c r="D368" s="45"/>
      <c r="E368" s="45"/>
      <c r="F368" s="45"/>
    </row>
    <row r="369" spans="2:6" ht="11.25" x14ac:dyDescent="0.2">
      <c r="B369" s="26"/>
      <c r="C369" s="45"/>
      <c r="D369" s="45"/>
      <c r="E369" s="45"/>
      <c r="F369" s="45"/>
    </row>
    <row r="370" spans="2:6" ht="11.25" x14ac:dyDescent="0.2">
      <c r="B370" s="26"/>
      <c r="C370" s="45"/>
      <c r="D370" s="45"/>
      <c r="E370" s="45"/>
      <c r="F370" s="45"/>
    </row>
    <row r="371" spans="2:6" ht="11.25" x14ac:dyDescent="0.2">
      <c r="B371" s="26"/>
      <c r="C371" s="45"/>
      <c r="D371" s="45"/>
      <c r="E371" s="45"/>
      <c r="F371" s="45"/>
    </row>
    <row r="372" spans="2:6" ht="15" x14ac:dyDescent="0.25">
      <c r="B372" s="68"/>
      <c r="C372" s="45"/>
      <c r="D372" s="45"/>
      <c r="E372" s="45"/>
      <c r="F372" s="45"/>
    </row>
    <row r="373" spans="2:6" ht="11.25" x14ac:dyDescent="0.2">
      <c r="B373" s="26"/>
      <c r="C373" s="45"/>
      <c r="D373" s="45"/>
      <c r="E373" s="45"/>
      <c r="F373" s="45"/>
    </row>
    <row r="374" spans="2:6" ht="11.25" x14ac:dyDescent="0.2">
      <c r="B374" s="26"/>
      <c r="C374" s="45"/>
      <c r="D374" s="45"/>
      <c r="E374" s="45"/>
      <c r="F374" s="45"/>
    </row>
    <row r="375" spans="2:6" ht="11.25" x14ac:dyDescent="0.2">
      <c r="B375" s="26"/>
      <c r="C375" s="45"/>
      <c r="D375" s="45"/>
      <c r="E375" s="45"/>
      <c r="F375" s="45"/>
    </row>
    <row r="376" spans="2:6" ht="15" x14ac:dyDescent="0.25">
      <c r="B376" s="68"/>
      <c r="C376" s="45"/>
      <c r="D376" s="45"/>
      <c r="E376" s="45"/>
      <c r="F376" s="45"/>
    </row>
    <row r="377" spans="2:6" ht="11.25" x14ac:dyDescent="0.2">
      <c r="B377" s="26"/>
      <c r="C377" s="45"/>
      <c r="D377" s="45"/>
      <c r="E377" s="45"/>
      <c r="F377" s="45"/>
    </row>
    <row r="378" spans="2:6" ht="11.25" x14ac:dyDescent="0.2">
      <c r="B378" s="46"/>
      <c r="C378" s="45"/>
      <c r="D378" s="45"/>
      <c r="E378" s="45"/>
      <c r="F378" s="45"/>
    </row>
    <row r="379" spans="2:6" ht="11.25" x14ac:dyDescent="0.2">
      <c r="B379" s="26"/>
      <c r="C379" s="45"/>
      <c r="D379" s="45"/>
      <c r="E379" s="45"/>
      <c r="F379" s="45"/>
    </row>
    <row r="380" spans="2:6" ht="11.25" x14ac:dyDescent="0.2">
      <c r="B380" s="46"/>
      <c r="C380" s="45"/>
      <c r="D380" s="45"/>
      <c r="E380" s="45"/>
      <c r="F380" s="45"/>
    </row>
    <row r="381" spans="2:6" ht="11.25" x14ac:dyDescent="0.2">
      <c r="B381" s="46"/>
      <c r="C381" s="45"/>
      <c r="D381" s="45"/>
      <c r="E381" s="45"/>
      <c r="F381" s="45"/>
    </row>
    <row r="382" spans="2:6" ht="11.25" x14ac:dyDescent="0.2">
      <c r="B382" s="26"/>
      <c r="C382" s="45"/>
      <c r="D382" s="45"/>
      <c r="E382" s="45"/>
      <c r="F382" s="45"/>
    </row>
    <row r="383" spans="2:6" ht="11.25" x14ac:dyDescent="0.2">
      <c r="B383" s="26"/>
      <c r="C383" s="45"/>
      <c r="D383" s="45"/>
      <c r="E383" s="45"/>
      <c r="F383" s="45"/>
    </row>
    <row r="384" spans="2:6" ht="11.25" x14ac:dyDescent="0.2">
      <c r="B384" s="26"/>
      <c r="C384" s="45"/>
      <c r="D384" s="45"/>
      <c r="E384" s="45"/>
      <c r="F384" s="45"/>
    </row>
    <row r="385" spans="2:6" ht="15" x14ac:dyDescent="0.25">
      <c r="B385" s="68"/>
      <c r="C385" s="45"/>
      <c r="D385" s="45"/>
      <c r="E385" s="45"/>
      <c r="F385" s="45"/>
    </row>
    <row r="386" spans="2:6" ht="11.25" x14ac:dyDescent="0.2">
      <c r="B386" s="26"/>
      <c r="C386" s="45"/>
      <c r="D386" s="45"/>
      <c r="E386" s="45"/>
      <c r="F386" s="45"/>
    </row>
    <row r="387" spans="2:6" ht="11.25" x14ac:dyDescent="0.2">
      <c r="B387" s="26"/>
      <c r="C387" s="45"/>
      <c r="D387" s="45"/>
      <c r="E387" s="45"/>
      <c r="F387" s="45"/>
    </row>
    <row r="388" spans="2:6" ht="11.25" x14ac:dyDescent="0.2">
      <c r="B388" s="26"/>
      <c r="C388" s="45"/>
      <c r="D388" s="45"/>
      <c r="E388" s="45"/>
      <c r="F388" s="45"/>
    </row>
    <row r="389" spans="2:6" ht="15" x14ac:dyDescent="0.25">
      <c r="B389" s="68"/>
      <c r="C389" s="45"/>
      <c r="D389" s="45"/>
      <c r="E389" s="45"/>
      <c r="F389" s="45"/>
    </row>
    <row r="390" spans="2:6" ht="11.25" x14ac:dyDescent="0.2">
      <c r="B390" s="26"/>
      <c r="C390" s="45"/>
      <c r="D390" s="45"/>
      <c r="E390" s="45"/>
      <c r="F390" s="45"/>
    </row>
    <row r="391" spans="2:6" ht="11.25" x14ac:dyDescent="0.2">
      <c r="B391" s="46"/>
      <c r="C391" s="45"/>
      <c r="D391" s="45"/>
      <c r="E391" s="45"/>
      <c r="F391" s="45"/>
    </row>
    <row r="392" spans="2:6" ht="11.25" x14ac:dyDescent="0.2">
      <c r="B392" s="26"/>
      <c r="C392" s="45"/>
      <c r="D392" s="45"/>
      <c r="E392" s="45"/>
      <c r="F392" s="45"/>
    </row>
    <row r="393" spans="2:6" ht="11.25" x14ac:dyDescent="0.2">
      <c r="B393" s="46"/>
      <c r="C393" s="45"/>
      <c r="D393" s="45"/>
      <c r="E393" s="45"/>
      <c r="F393" s="45"/>
    </row>
    <row r="394" spans="2:6" ht="11.25" x14ac:dyDescent="0.2">
      <c r="B394" s="46"/>
      <c r="C394" s="45"/>
      <c r="D394" s="45"/>
      <c r="E394" s="45"/>
      <c r="F394" s="45"/>
    </row>
    <row r="395" spans="2:6" ht="11.25" x14ac:dyDescent="0.2">
      <c r="B395" s="26"/>
      <c r="C395" s="45"/>
      <c r="D395" s="45"/>
      <c r="E395" s="45"/>
      <c r="F395" s="45"/>
    </row>
    <row r="396" spans="2:6" ht="11.25" x14ac:dyDescent="0.2">
      <c r="B396" s="26"/>
      <c r="C396" s="45"/>
      <c r="D396" s="45"/>
      <c r="E396" s="45"/>
      <c r="F396" s="45"/>
    </row>
    <row r="397" spans="2:6" ht="11.25" x14ac:dyDescent="0.2">
      <c r="B397" s="26"/>
      <c r="C397" s="45"/>
      <c r="D397" s="45"/>
      <c r="E397" s="45"/>
      <c r="F397" s="45"/>
    </row>
    <row r="398" spans="2:6" ht="15" x14ac:dyDescent="0.25">
      <c r="B398" s="68"/>
      <c r="C398" s="45"/>
      <c r="D398" s="45"/>
      <c r="E398" s="45"/>
      <c r="F398" s="45"/>
    </row>
    <row r="399" spans="2:6" ht="11.25" x14ac:dyDescent="0.2">
      <c r="B399" s="26"/>
      <c r="C399" s="45"/>
      <c r="D399" s="45"/>
      <c r="E399" s="45"/>
      <c r="F399" s="45"/>
    </row>
    <row r="400" spans="2:6" ht="11.25" x14ac:dyDescent="0.2">
      <c r="B400" s="26"/>
      <c r="C400" s="45"/>
      <c r="D400" s="45"/>
      <c r="E400" s="45"/>
      <c r="F400" s="45"/>
    </row>
    <row r="401" spans="2:6" ht="11.25" x14ac:dyDescent="0.2">
      <c r="B401" s="26"/>
      <c r="C401" s="45"/>
      <c r="D401" s="45"/>
      <c r="E401" s="45"/>
      <c r="F401" s="45"/>
    </row>
    <row r="402" spans="2:6" ht="15" x14ac:dyDescent="0.25">
      <c r="B402" s="68"/>
      <c r="C402" s="45"/>
      <c r="D402" s="45"/>
      <c r="E402" s="45"/>
      <c r="F402" s="45"/>
    </row>
    <row r="403" spans="2:6" ht="11.25" x14ac:dyDescent="0.2">
      <c r="B403" s="26"/>
      <c r="C403" s="45"/>
      <c r="D403" s="45"/>
      <c r="E403" s="45"/>
      <c r="F403" s="45"/>
    </row>
    <row r="404" spans="2:6" ht="11.25" x14ac:dyDescent="0.2">
      <c r="B404" s="46"/>
      <c r="C404" s="45"/>
      <c r="D404" s="45"/>
      <c r="E404" s="45"/>
      <c r="F404" s="45"/>
    </row>
    <row r="405" spans="2:6" ht="11.25" x14ac:dyDescent="0.2">
      <c r="B405" s="26"/>
      <c r="C405" s="45"/>
      <c r="D405" s="45"/>
      <c r="E405" s="45"/>
      <c r="F405" s="45"/>
    </row>
    <row r="406" spans="2:6" ht="11.25" x14ac:dyDescent="0.2">
      <c r="B406" s="46"/>
      <c r="C406" s="45"/>
      <c r="D406" s="45"/>
      <c r="E406" s="45"/>
      <c r="F406" s="45"/>
    </row>
    <row r="407" spans="2:6" ht="11.25" x14ac:dyDescent="0.2">
      <c r="B407" s="46"/>
      <c r="C407" s="45"/>
      <c r="D407" s="45"/>
      <c r="E407" s="45"/>
      <c r="F407" s="45"/>
    </row>
    <row r="408" spans="2:6" ht="11.25" x14ac:dyDescent="0.2">
      <c r="B408" s="26"/>
      <c r="C408" s="26"/>
      <c r="D408" s="45"/>
      <c r="E408" s="45"/>
      <c r="F408" s="45"/>
    </row>
    <row r="409" spans="2:6" ht="11.25" x14ac:dyDescent="0.2">
      <c r="B409" s="26"/>
      <c r="C409" s="26"/>
      <c r="D409" s="45"/>
      <c r="E409" s="45"/>
      <c r="F409" s="45"/>
    </row>
    <row r="410" spans="2:6" ht="11.25" x14ac:dyDescent="0.2">
      <c r="B410" s="26"/>
      <c r="C410" s="26"/>
      <c r="D410" s="45"/>
      <c r="E410" s="45"/>
      <c r="F410" s="45"/>
    </row>
    <row r="411" spans="2:6" ht="11.25" x14ac:dyDescent="0.2">
      <c r="B411" s="46"/>
      <c r="C411" s="45"/>
      <c r="D411" s="45"/>
      <c r="E411" s="45"/>
      <c r="F411" s="45"/>
    </row>
    <row r="412" spans="2:6" ht="11.25" x14ac:dyDescent="0.2">
      <c r="B412" s="26"/>
      <c r="C412" s="26"/>
      <c r="D412" s="45"/>
      <c r="E412" s="45"/>
      <c r="F412" s="45"/>
    </row>
    <row r="413" spans="2:6" ht="11.25" x14ac:dyDescent="0.2">
      <c r="B413" s="26"/>
      <c r="C413" s="26"/>
      <c r="D413" s="45"/>
      <c r="E413" s="45"/>
      <c r="F413" s="45"/>
    </row>
    <row r="414" spans="2:6" ht="11.25" x14ac:dyDescent="0.2">
      <c r="B414" s="26"/>
      <c r="C414" s="26"/>
      <c r="D414" s="45"/>
      <c r="E414" s="45"/>
      <c r="F414" s="45"/>
    </row>
    <row r="415" spans="2:6" ht="11.25" x14ac:dyDescent="0.2">
      <c r="B415" s="26"/>
      <c r="C415" s="26"/>
      <c r="D415" s="45"/>
      <c r="E415" s="45"/>
      <c r="F415" s="45"/>
    </row>
    <row r="416" spans="2:6" ht="11.25" x14ac:dyDescent="0.2">
      <c r="B416" s="26"/>
      <c r="C416" s="26"/>
      <c r="D416" s="45"/>
      <c r="E416" s="45"/>
      <c r="F416" s="45"/>
    </row>
    <row r="417" spans="2:6" ht="11.25" x14ac:dyDescent="0.2">
      <c r="B417" s="26"/>
      <c r="C417" s="26"/>
      <c r="D417" s="45"/>
      <c r="E417" s="45"/>
      <c r="F417" s="45"/>
    </row>
    <row r="418" spans="2:6" ht="11.25" x14ac:dyDescent="0.2">
      <c r="B418" s="46"/>
      <c r="C418" s="45"/>
      <c r="D418" s="45"/>
      <c r="E418" s="45"/>
      <c r="F418" s="45"/>
    </row>
    <row r="419" spans="2:6" ht="11.25" x14ac:dyDescent="0.2">
      <c r="B419" s="46"/>
      <c r="C419" s="45"/>
      <c r="D419" s="45"/>
      <c r="E419" s="45"/>
      <c r="F419" s="45"/>
    </row>
    <row r="420" spans="2:6" ht="11.25" x14ac:dyDescent="0.2">
      <c r="B420" s="46"/>
      <c r="C420" s="45"/>
      <c r="D420" s="45"/>
      <c r="E420" s="45"/>
      <c r="F420" s="45"/>
    </row>
    <row r="421" spans="2:6" ht="11.25" x14ac:dyDescent="0.2">
      <c r="B421" s="46"/>
      <c r="C421" s="45"/>
      <c r="D421" s="45"/>
      <c r="E421" s="45"/>
      <c r="F421" s="45"/>
    </row>
    <row r="422" spans="2:6" ht="11.25" x14ac:dyDescent="0.2">
      <c r="B422" s="46"/>
      <c r="C422" s="45"/>
      <c r="D422" s="45"/>
      <c r="E422" s="45"/>
      <c r="F422" s="45"/>
    </row>
    <row r="423" spans="2:6" ht="11.25" x14ac:dyDescent="0.2">
      <c r="B423" s="46"/>
      <c r="C423" s="45"/>
      <c r="D423" s="45"/>
      <c r="E423" s="45"/>
      <c r="F423" s="45"/>
    </row>
    <row r="424" spans="2:6" ht="11.25" x14ac:dyDescent="0.2">
      <c r="B424" s="46"/>
      <c r="C424" s="45"/>
      <c r="D424" s="45"/>
      <c r="E424" s="45"/>
      <c r="F424" s="45"/>
    </row>
    <row r="425" spans="2:6" ht="11.25" x14ac:dyDescent="0.2">
      <c r="B425" s="46"/>
      <c r="C425" s="45"/>
      <c r="D425" s="45"/>
      <c r="E425" s="45"/>
      <c r="F425" s="45"/>
    </row>
    <row r="426" spans="2:6" ht="11.25" x14ac:dyDescent="0.2">
      <c r="B426" s="46"/>
      <c r="C426" s="45"/>
      <c r="D426" s="45"/>
      <c r="E426" s="45"/>
      <c r="F426" s="45"/>
    </row>
    <row r="427" spans="2:6" ht="11.25" x14ac:dyDescent="0.2">
      <c r="B427" s="46"/>
      <c r="C427" s="45"/>
      <c r="D427" s="45"/>
      <c r="E427" s="45"/>
      <c r="F427" s="45"/>
    </row>
    <row r="428" spans="2:6" ht="11.25" x14ac:dyDescent="0.2">
      <c r="B428" s="46"/>
      <c r="C428" s="45"/>
      <c r="D428" s="45"/>
      <c r="E428" s="45"/>
      <c r="F428" s="45"/>
    </row>
    <row r="429" spans="2:6" ht="11.25" x14ac:dyDescent="0.2">
      <c r="B429" s="46"/>
      <c r="C429" s="45"/>
      <c r="D429" s="45"/>
      <c r="E429" s="45"/>
      <c r="F429" s="45"/>
    </row>
    <row r="430" spans="2:6" ht="11.25" x14ac:dyDescent="0.2">
      <c r="B430" s="46"/>
      <c r="C430" s="45"/>
      <c r="D430" s="45"/>
      <c r="E430" s="45"/>
      <c r="F430" s="45"/>
    </row>
    <row r="431" spans="2:6" ht="11.25" x14ac:dyDescent="0.2">
      <c r="B431" s="46"/>
      <c r="C431" s="45"/>
      <c r="D431" s="45"/>
      <c r="E431" s="45"/>
      <c r="F431" s="45"/>
    </row>
    <row r="432" spans="2:6" ht="11.25" x14ac:dyDescent="0.2">
      <c r="B432" s="46"/>
      <c r="C432" s="45"/>
      <c r="D432" s="45"/>
      <c r="E432" s="45"/>
      <c r="F432" s="45"/>
    </row>
    <row r="433" spans="2:6" ht="11.25" x14ac:dyDescent="0.2">
      <c r="B433" s="46"/>
      <c r="C433" s="45"/>
      <c r="D433" s="45"/>
      <c r="E433" s="45"/>
      <c r="F433" s="45"/>
    </row>
    <row r="434" spans="2:6" ht="11.25" x14ac:dyDescent="0.2">
      <c r="B434" s="46"/>
      <c r="C434" s="45"/>
      <c r="D434" s="45"/>
      <c r="E434" s="45"/>
      <c r="F434" s="45"/>
    </row>
    <row r="435" spans="2:6" ht="11.25" x14ac:dyDescent="0.2">
      <c r="B435" s="46"/>
      <c r="C435" s="45"/>
      <c r="D435" s="45"/>
      <c r="E435" s="45"/>
      <c r="F435" s="45"/>
    </row>
    <row r="436" spans="2:6" ht="11.25" x14ac:dyDescent="0.2">
      <c r="B436" s="46"/>
      <c r="C436" s="45"/>
      <c r="D436" s="45"/>
      <c r="E436" s="45"/>
      <c r="F436" s="45"/>
    </row>
    <row r="437" spans="2:6" ht="11.25" x14ac:dyDescent="0.2">
      <c r="B437" s="46"/>
      <c r="C437" s="45"/>
      <c r="D437" s="45"/>
      <c r="E437" s="45"/>
      <c r="F437" s="45"/>
    </row>
    <row r="438" spans="2:6" ht="11.25" x14ac:dyDescent="0.2">
      <c r="B438" s="46"/>
      <c r="C438" s="45"/>
      <c r="D438" s="45"/>
      <c r="E438" s="45"/>
      <c r="F438" s="45"/>
    </row>
    <row r="439" spans="2:6" ht="11.25" x14ac:dyDescent="0.2">
      <c r="B439" s="46"/>
      <c r="C439" s="45"/>
      <c r="D439" s="45"/>
      <c r="E439" s="45"/>
      <c r="F439" s="45"/>
    </row>
    <row r="440" spans="2:6" ht="11.25" x14ac:dyDescent="0.2">
      <c r="B440" s="46"/>
      <c r="C440" s="45"/>
      <c r="D440" s="45"/>
      <c r="E440" s="45"/>
      <c r="F440" s="45"/>
    </row>
    <row r="441" spans="2:6" ht="11.25" x14ac:dyDescent="0.2">
      <c r="B441" s="46"/>
      <c r="C441" s="45"/>
      <c r="D441" s="45"/>
      <c r="E441" s="45"/>
      <c r="F441" s="45"/>
    </row>
    <row r="442" spans="2:6" ht="11.25" x14ac:dyDescent="0.2">
      <c r="B442" s="46"/>
      <c r="C442" s="45"/>
      <c r="D442" s="45"/>
      <c r="E442" s="45"/>
      <c r="F442" s="45"/>
    </row>
    <row r="443" spans="2:6" ht="11.25" x14ac:dyDescent="0.2">
      <c r="B443" s="46"/>
      <c r="C443" s="45"/>
      <c r="D443" s="45"/>
      <c r="E443" s="45"/>
      <c r="F443" s="45"/>
    </row>
    <row r="444" spans="2:6" ht="11.25" x14ac:dyDescent="0.2">
      <c r="B444" s="46"/>
      <c r="C444" s="45"/>
      <c r="D444" s="45"/>
      <c r="E444" s="45"/>
      <c r="F444" s="45"/>
    </row>
    <row r="445" spans="2:6" ht="11.25" x14ac:dyDescent="0.2">
      <c r="B445" s="46"/>
      <c r="C445" s="45"/>
      <c r="D445" s="45"/>
      <c r="E445" s="45"/>
      <c r="F445" s="45"/>
    </row>
    <row r="446" spans="2:6" ht="11.25" x14ac:dyDescent="0.2">
      <c r="B446" s="46"/>
      <c r="C446" s="45"/>
      <c r="D446" s="45"/>
      <c r="E446" s="45"/>
      <c r="F446" s="45"/>
    </row>
    <row r="447" spans="2:6" ht="11.25" x14ac:dyDescent="0.2">
      <c r="B447" s="46"/>
      <c r="C447" s="45"/>
      <c r="D447" s="45"/>
      <c r="E447" s="45"/>
      <c r="F447" s="45"/>
    </row>
    <row r="448" spans="2:6" ht="11.25" x14ac:dyDescent="0.2">
      <c r="B448" s="46"/>
      <c r="C448" s="45"/>
      <c r="D448" s="45"/>
      <c r="E448" s="45"/>
      <c r="F448" s="45"/>
    </row>
    <row r="449" spans="2:6" ht="11.25" x14ac:dyDescent="0.2">
      <c r="B449" s="46"/>
      <c r="C449" s="45"/>
      <c r="D449" s="45"/>
      <c r="E449" s="45"/>
      <c r="F449" s="45"/>
    </row>
    <row r="450" spans="2:6" ht="11.25" x14ac:dyDescent="0.2">
      <c r="B450" s="46"/>
      <c r="C450" s="45"/>
      <c r="D450" s="45"/>
      <c r="E450" s="45"/>
      <c r="F450" s="45"/>
    </row>
    <row r="451" spans="2:6" ht="11.25" x14ac:dyDescent="0.2">
      <c r="B451" s="46"/>
      <c r="C451" s="45"/>
      <c r="D451" s="45"/>
      <c r="E451" s="45"/>
      <c r="F451" s="45"/>
    </row>
    <row r="452" spans="2:6" ht="11.25" x14ac:dyDescent="0.2">
      <c r="B452" s="46"/>
      <c r="C452" s="45"/>
      <c r="D452" s="45"/>
      <c r="E452" s="45"/>
      <c r="F452" s="45"/>
    </row>
    <row r="453" spans="2:6" ht="11.25" x14ac:dyDescent="0.2">
      <c r="B453" s="46"/>
      <c r="C453" s="45"/>
      <c r="D453" s="45"/>
      <c r="E453" s="45"/>
      <c r="F453" s="45"/>
    </row>
    <row r="454" spans="2:6" ht="11.25" x14ac:dyDescent="0.2">
      <c r="B454" s="46"/>
      <c r="C454" s="45"/>
      <c r="D454" s="45"/>
      <c r="E454" s="45"/>
      <c r="F454" s="45"/>
    </row>
    <row r="455" spans="2:6" ht="11.25" x14ac:dyDescent="0.2">
      <c r="B455" s="46"/>
      <c r="C455" s="45"/>
      <c r="D455" s="45"/>
      <c r="E455" s="45"/>
      <c r="F455" s="45"/>
    </row>
    <row r="456" spans="2:6" ht="11.25" x14ac:dyDescent="0.2">
      <c r="B456" s="46"/>
      <c r="C456" s="45"/>
      <c r="D456" s="45"/>
      <c r="E456" s="45"/>
      <c r="F456" s="45"/>
    </row>
    <row r="457" spans="2:6" ht="11.25" x14ac:dyDescent="0.2">
      <c r="B457" s="46"/>
      <c r="C457" s="45"/>
      <c r="D457" s="45"/>
      <c r="E457" s="45"/>
      <c r="F457" s="45"/>
    </row>
    <row r="458" spans="2:6" ht="11.25" x14ac:dyDescent="0.2">
      <c r="B458" s="46"/>
      <c r="C458" s="45"/>
      <c r="D458" s="45"/>
      <c r="E458" s="45"/>
      <c r="F458" s="45"/>
    </row>
    <row r="459" spans="2:6" ht="11.25" x14ac:dyDescent="0.2">
      <c r="B459" s="46"/>
      <c r="C459" s="45"/>
      <c r="D459" s="45"/>
      <c r="E459" s="45"/>
      <c r="F459" s="45"/>
    </row>
    <row r="460" spans="2:6" ht="11.25" x14ac:dyDescent="0.2">
      <c r="B460" s="46"/>
      <c r="C460" s="45"/>
      <c r="D460" s="45"/>
      <c r="E460" s="45"/>
      <c r="F460" s="45"/>
    </row>
    <row r="461" spans="2:6" ht="11.25" x14ac:dyDescent="0.2">
      <c r="B461" s="46"/>
      <c r="C461" s="45"/>
      <c r="D461" s="45"/>
      <c r="E461" s="45"/>
      <c r="F461" s="45"/>
    </row>
    <row r="462" spans="2:6" ht="11.25" x14ac:dyDescent="0.2">
      <c r="B462" s="46"/>
      <c r="C462" s="45"/>
      <c r="D462" s="45"/>
      <c r="E462" s="45"/>
      <c r="F462" s="45"/>
    </row>
    <row r="463" spans="2:6" ht="11.25" x14ac:dyDescent="0.2">
      <c r="B463" s="46"/>
      <c r="C463" s="45"/>
      <c r="D463" s="45"/>
      <c r="E463" s="45"/>
      <c r="F463" s="45"/>
    </row>
    <row r="464" spans="2:6" ht="11.25" x14ac:dyDescent="0.2">
      <c r="B464" s="46"/>
      <c r="C464" s="45"/>
      <c r="D464" s="45"/>
      <c r="E464" s="45"/>
      <c r="F464" s="45"/>
    </row>
    <row r="465" spans="2:6" ht="11.25" x14ac:dyDescent="0.2">
      <c r="B465" s="46"/>
      <c r="C465" s="45"/>
      <c r="D465" s="45"/>
      <c r="E465" s="45"/>
      <c r="F465" s="45"/>
    </row>
    <row r="466" spans="2:6" ht="11.25" x14ac:dyDescent="0.2">
      <c r="B466" s="46"/>
      <c r="C466" s="45"/>
      <c r="D466" s="45"/>
      <c r="E466" s="45"/>
      <c r="F466" s="45"/>
    </row>
    <row r="467" spans="2:6" ht="11.25" x14ac:dyDescent="0.2">
      <c r="B467" s="46"/>
      <c r="C467" s="45"/>
      <c r="D467" s="45"/>
      <c r="E467" s="45"/>
      <c r="F467" s="45"/>
    </row>
    <row r="468" spans="2:6" ht="11.25" x14ac:dyDescent="0.2">
      <c r="B468" s="46"/>
      <c r="C468" s="45"/>
      <c r="D468" s="45"/>
      <c r="E468" s="45"/>
      <c r="F468" s="45"/>
    </row>
    <row r="469" spans="2:6" ht="11.25" x14ac:dyDescent="0.2">
      <c r="B469" s="46"/>
      <c r="C469" s="45"/>
      <c r="D469" s="45"/>
      <c r="E469" s="45"/>
      <c r="F469" s="45"/>
    </row>
    <row r="470" spans="2:6" ht="11.25" x14ac:dyDescent="0.2">
      <c r="B470" s="46"/>
      <c r="C470" s="45"/>
      <c r="D470" s="45"/>
      <c r="E470" s="45"/>
      <c r="F470" s="45"/>
    </row>
    <row r="471" spans="2:6" ht="11.25" x14ac:dyDescent="0.2">
      <c r="B471" s="46"/>
      <c r="C471" s="45"/>
      <c r="D471" s="45"/>
      <c r="E471" s="45"/>
      <c r="F471" s="45"/>
    </row>
    <row r="472" spans="2:6" ht="11.25" x14ac:dyDescent="0.2">
      <c r="B472" s="46"/>
      <c r="C472" s="45"/>
      <c r="D472" s="45"/>
      <c r="E472" s="45"/>
      <c r="F472" s="45"/>
    </row>
    <row r="473" spans="2:6" ht="11.25" x14ac:dyDescent="0.2">
      <c r="B473" s="46"/>
      <c r="C473" s="45"/>
      <c r="D473" s="45"/>
      <c r="E473" s="45"/>
      <c r="F473" s="45"/>
    </row>
    <row r="474" spans="2:6" ht="11.25" x14ac:dyDescent="0.2">
      <c r="B474" s="46"/>
      <c r="C474" s="45"/>
      <c r="D474" s="45"/>
      <c r="E474" s="45"/>
      <c r="F474" s="45"/>
    </row>
    <row r="475" spans="2:6" ht="11.25" x14ac:dyDescent="0.2">
      <c r="B475" s="46"/>
      <c r="C475" s="45"/>
      <c r="D475" s="45"/>
      <c r="E475" s="45"/>
      <c r="F475" s="45"/>
    </row>
    <row r="476" spans="2:6" ht="11.25" x14ac:dyDescent="0.2">
      <c r="B476" s="46"/>
      <c r="C476" s="45"/>
      <c r="D476" s="45"/>
      <c r="E476" s="45"/>
      <c r="F476" s="45"/>
    </row>
    <row r="477" spans="2:6" ht="11.25" x14ac:dyDescent="0.2">
      <c r="B477" s="46"/>
      <c r="C477" s="45"/>
      <c r="D477" s="45"/>
      <c r="E477" s="45"/>
      <c r="F477" s="45"/>
    </row>
    <row r="478" spans="2:6" ht="11.25" x14ac:dyDescent="0.2">
      <c r="B478" s="46"/>
      <c r="C478" s="45"/>
      <c r="D478" s="45"/>
      <c r="E478" s="45"/>
      <c r="F478" s="45"/>
    </row>
    <row r="479" spans="2:6" ht="11.25" x14ac:dyDescent="0.2">
      <c r="B479" s="46"/>
      <c r="C479" s="45"/>
      <c r="D479" s="45"/>
      <c r="E479" s="45"/>
      <c r="F479" s="45"/>
    </row>
    <row r="480" spans="2:6" ht="11.25" x14ac:dyDescent="0.2">
      <c r="B480" s="46"/>
      <c r="C480" s="45"/>
      <c r="D480" s="45"/>
      <c r="E480" s="45"/>
      <c r="F480" s="45"/>
    </row>
    <row r="481" spans="2:6" ht="11.25" x14ac:dyDescent="0.2">
      <c r="B481" s="46"/>
      <c r="C481" s="45"/>
      <c r="D481" s="45"/>
      <c r="E481" s="45"/>
      <c r="F481" s="45"/>
    </row>
    <row r="482" spans="2:6" ht="11.25" x14ac:dyDescent="0.2">
      <c r="B482" s="46"/>
      <c r="C482" s="45"/>
      <c r="D482" s="45"/>
      <c r="E482" s="45"/>
      <c r="F482" s="45"/>
    </row>
    <row r="483" spans="2:6" ht="11.25" x14ac:dyDescent="0.2">
      <c r="B483" s="46"/>
      <c r="C483" s="45"/>
      <c r="D483" s="45"/>
      <c r="E483" s="45"/>
      <c r="F483" s="45"/>
    </row>
    <row r="484" spans="2:6" ht="11.25" x14ac:dyDescent="0.2">
      <c r="B484" s="46"/>
      <c r="C484" s="45"/>
      <c r="D484" s="45"/>
      <c r="E484" s="45"/>
      <c r="F484" s="45"/>
    </row>
    <row r="485" spans="2:6" ht="11.25" x14ac:dyDescent="0.2">
      <c r="B485" s="46"/>
      <c r="C485" s="45"/>
      <c r="D485" s="45"/>
      <c r="E485" s="45"/>
      <c r="F485" s="45"/>
    </row>
    <row r="486" spans="2:6" ht="11.25" x14ac:dyDescent="0.2">
      <c r="B486" s="46"/>
      <c r="C486" s="45"/>
      <c r="D486" s="45"/>
      <c r="E486" s="45"/>
      <c r="F486" s="45"/>
    </row>
    <row r="487" spans="2:6" ht="11.25" x14ac:dyDescent="0.2">
      <c r="B487" s="46"/>
      <c r="C487" s="45"/>
      <c r="D487" s="45"/>
      <c r="E487" s="45"/>
      <c r="F487" s="45"/>
    </row>
    <row r="488" spans="2:6" ht="11.25" x14ac:dyDescent="0.2">
      <c r="B488" s="46"/>
      <c r="C488" s="45"/>
      <c r="D488" s="45"/>
      <c r="E488" s="45"/>
      <c r="F488" s="45"/>
    </row>
    <row r="489" spans="2:6" ht="11.25" x14ac:dyDescent="0.2">
      <c r="B489" s="46"/>
      <c r="C489" s="45"/>
      <c r="D489" s="45"/>
      <c r="E489" s="45"/>
      <c r="F489" s="45"/>
    </row>
    <row r="490" spans="2:6" ht="11.25" x14ac:dyDescent="0.2">
      <c r="B490" s="46"/>
      <c r="C490" s="45"/>
      <c r="D490" s="45"/>
      <c r="E490" s="45"/>
      <c r="F490" s="45"/>
    </row>
    <row r="491" spans="2:6" ht="11.25" x14ac:dyDescent="0.2">
      <c r="B491" s="46"/>
      <c r="C491" s="45"/>
      <c r="D491" s="45"/>
      <c r="E491" s="45"/>
      <c r="F491" s="45"/>
    </row>
    <row r="492" spans="2:6" ht="11.25" x14ac:dyDescent="0.2">
      <c r="B492" s="46"/>
      <c r="C492" s="45"/>
      <c r="D492" s="45"/>
      <c r="E492" s="45"/>
      <c r="F492" s="45"/>
    </row>
    <row r="493" spans="2:6" ht="11.25" x14ac:dyDescent="0.2">
      <c r="B493" s="46"/>
      <c r="C493" s="45"/>
      <c r="D493" s="45"/>
      <c r="E493" s="45"/>
      <c r="F493" s="45"/>
    </row>
    <row r="494" spans="2:6" ht="11.25" x14ac:dyDescent="0.2">
      <c r="B494" s="46"/>
      <c r="C494" s="45"/>
      <c r="D494" s="45"/>
      <c r="E494" s="45"/>
      <c r="F494" s="45"/>
    </row>
    <row r="495" spans="2:6" ht="11.25" x14ac:dyDescent="0.2">
      <c r="B495" s="46"/>
      <c r="C495" s="45"/>
      <c r="D495" s="45"/>
      <c r="E495" s="45"/>
      <c r="F495" s="45"/>
    </row>
    <row r="496" spans="2:6" ht="11.25" x14ac:dyDescent="0.2">
      <c r="B496" s="46"/>
      <c r="C496" s="45"/>
      <c r="D496" s="45"/>
      <c r="E496" s="45"/>
      <c r="F496" s="45"/>
    </row>
    <row r="497" spans="2:6" ht="11.25" x14ac:dyDescent="0.2">
      <c r="B497" s="46"/>
      <c r="C497" s="45"/>
      <c r="D497" s="45"/>
      <c r="E497" s="45"/>
      <c r="F497" s="45"/>
    </row>
    <row r="498" spans="2:6" ht="11.25" x14ac:dyDescent="0.2">
      <c r="B498" s="46"/>
      <c r="C498" s="45"/>
      <c r="D498" s="45"/>
      <c r="E498" s="45"/>
      <c r="F498" s="45"/>
    </row>
    <row r="499" spans="2:6" ht="11.25" x14ac:dyDescent="0.2">
      <c r="B499" s="46"/>
      <c r="C499" s="45"/>
      <c r="D499" s="45"/>
      <c r="E499" s="45"/>
      <c r="F499" s="45"/>
    </row>
    <row r="500" spans="2:6" ht="11.25" x14ac:dyDescent="0.2">
      <c r="B500" s="46"/>
      <c r="C500" s="45"/>
      <c r="D500" s="45"/>
      <c r="E500" s="45"/>
      <c r="F500" s="45"/>
    </row>
    <row r="501" spans="2:6" ht="11.25" x14ac:dyDescent="0.2">
      <c r="B501" s="46"/>
      <c r="C501" s="45"/>
      <c r="D501" s="45"/>
      <c r="E501" s="45"/>
      <c r="F501" s="45"/>
    </row>
    <row r="502" spans="2:6" ht="11.25" x14ac:dyDescent="0.2">
      <c r="B502" s="46"/>
      <c r="C502" s="45"/>
      <c r="D502" s="45"/>
      <c r="E502" s="45"/>
      <c r="F502" s="45"/>
    </row>
    <row r="503" spans="2:6" ht="11.25" x14ac:dyDescent="0.2">
      <c r="B503" s="46"/>
      <c r="C503" s="45"/>
      <c r="D503" s="45"/>
      <c r="E503" s="45"/>
      <c r="F503" s="45"/>
    </row>
    <row r="504" spans="2:6" ht="11.25" x14ac:dyDescent="0.2">
      <c r="B504" s="46"/>
      <c r="C504" s="45"/>
      <c r="D504" s="45"/>
      <c r="E504" s="45"/>
      <c r="F504" s="45"/>
    </row>
    <row r="505" spans="2:6" ht="11.25" x14ac:dyDescent="0.2">
      <c r="B505" s="46"/>
      <c r="C505" s="45"/>
      <c r="D505" s="45"/>
      <c r="E505" s="45"/>
      <c r="F505" s="45"/>
    </row>
    <row r="506" spans="2:6" ht="11.25" x14ac:dyDescent="0.2">
      <c r="B506" s="46"/>
      <c r="C506" s="45"/>
      <c r="D506" s="45"/>
      <c r="E506" s="45"/>
      <c r="F506" s="45"/>
    </row>
    <row r="507" spans="2:6" ht="11.25" x14ac:dyDescent="0.2">
      <c r="B507" s="46"/>
      <c r="C507" s="45"/>
      <c r="D507" s="45"/>
      <c r="E507" s="45"/>
      <c r="F507" s="45"/>
    </row>
    <row r="508" spans="2:6" ht="11.25" x14ac:dyDescent="0.2">
      <c r="B508" s="46"/>
      <c r="C508" s="45"/>
      <c r="D508" s="45"/>
      <c r="E508" s="45"/>
      <c r="F508" s="45"/>
    </row>
    <row r="509" spans="2:6" ht="11.25" x14ac:dyDescent="0.2">
      <c r="B509" s="46"/>
      <c r="C509" s="45"/>
      <c r="D509" s="45"/>
      <c r="E509" s="45"/>
      <c r="F509" s="45"/>
    </row>
    <row r="510" spans="2:6" ht="11.25" x14ac:dyDescent="0.2">
      <c r="B510" s="46"/>
      <c r="C510" s="45"/>
      <c r="D510" s="45"/>
      <c r="E510" s="45"/>
      <c r="F510" s="45"/>
    </row>
    <row r="511" spans="2:6" ht="11.25" x14ac:dyDescent="0.2">
      <c r="B511" s="46"/>
      <c r="C511" s="45"/>
      <c r="D511" s="45"/>
      <c r="E511" s="45"/>
      <c r="F511" s="45"/>
    </row>
    <row r="512" spans="2:6" ht="11.25" x14ac:dyDescent="0.2">
      <c r="B512" s="46"/>
      <c r="C512" s="45"/>
      <c r="D512" s="45"/>
      <c r="E512" s="45"/>
      <c r="F512" s="45"/>
    </row>
    <row r="513" spans="2:6" ht="11.25" x14ac:dyDescent="0.2">
      <c r="B513" s="46"/>
      <c r="C513" s="45"/>
      <c r="D513" s="45"/>
      <c r="E513" s="45"/>
      <c r="F513" s="45"/>
    </row>
    <row r="514" spans="2:6" ht="11.25" x14ac:dyDescent="0.2">
      <c r="B514" s="46"/>
      <c r="C514" s="45"/>
      <c r="D514" s="45"/>
      <c r="E514" s="45"/>
      <c r="F514" s="45"/>
    </row>
    <row r="515" spans="2:6" ht="11.25" x14ac:dyDescent="0.2">
      <c r="B515" s="46"/>
      <c r="C515" s="45"/>
      <c r="D515" s="45"/>
      <c r="E515" s="45"/>
      <c r="F515" s="45"/>
    </row>
    <row r="516" spans="2:6" ht="11.25" x14ac:dyDescent="0.2">
      <c r="B516" s="46"/>
      <c r="C516" s="45"/>
      <c r="D516" s="45"/>
      <c r="E516" s="45"/>
      <c r="F516" s="45"/>
    </row>
    <row r="517" spans="2:6" ht="11.25" x14ac:dyDescent="0.2">
      <c r="B517" s="46"/>
      <c r="C517" s="45"/>
      <c r="D517" s="45"/>
      <c r="E517" s="45"/>
      <c r="F517" s="45"/>
    </row>
    <row r="518" spans="2:6" ht="11.25" x14ac:dyDescent="0.2">
      <c r="B518" s="46"/>
      <c r="C518" s="45"/>
      <c r="D518" s="45"/>
      <c r="E518" s="45"/>
      <c r="F518" s="45"/>
    </row>
    <row r="519" spans="2:6" ht="11.25" x14ac:dyDescent="0.2">
      <c r="B519" s="46"/>
      <c r="C519" s="45"/>
      <c r="D519" s="45"/>
      <c r="E519" s="45"/>
      <c r="F519" s="45"/>
    </row>
    <row r="520" spans="2:6" ht="11.25" x14ac:dyDescent="0.2">
      <c r="B520" s="46"/>
      <c r="C520" s="45"/>
      <c r="D520" s="45"/>
      <c r="E520" s="45"/>
      <c r="F520" s="45"/>
    </row>
    <row r="521" spans="2:6" ht="11.25" x14ac:dyDescent="0.2">
      <c r="B521" s="46"/>
      <c r="C521" s="45"/>
      <c r="D521" s="45"/>
      <c r="E521" s="45"/>
      <c r="F521" s="45"/>
    </row>
    <row r="522" spans="2:6" ht="11.25" x14ac:dyDescent="0.2">
      <c r="B522" s="46"/>
      <c r="C522" s="45"/>
      <c r="D522" s="45"/>
      <c r="E522" s="45"/>
      <c r="F522" s="45"/>
    </row>
    <row r="523" spans="2:6" ht="11.25" x14ac:dyDescent="0.2">
      <c r="B523" s="46"/>
      <c r="C523" s="45"/>
      <c r="D523" s="45"/>
      <c r="E523" s="45"/>
      <c r="F523" s="45"/>
    </row>
    <row r="524" spans="2:6" ht="11.25" x14ac:dyDescent="0.2">
      <c r="B524" s="46"/>
      <c r="C524" s="45"/>
      <c r="D524" s="45"/>
      <c r="E524" s="45"/>
      <c r="F524" s="45"/>
    </row>
    <row r="525" spans="2:6" ht="11.25" x14ac:dyDescent="0.2">
      <c r="B525" s="46"/>
      <c r="C525" s="45"/>
      <c r="D525" s="45"/>
      <c r="E525" s="45"/>
      <c r="F525" s="45"/>
    </row>
    <row r="526" spans="2:6" ht="11.25" x14ac:dyDescent="0.2">
      <c r="B526" s="46"/>
      <c r="C526" s="45"/>
      <c r="D526" s="45"/>
      <c r="E526" s="45"/>
      <c r="F526" s="45"/>
    </row>
    <row r="527" spans="2:6" ht="11.25" x14ac:dyDescent="0.2">
      <c r="B527" s="46"/>
      <c r="C527" s="45"/>
      <c r="D527" s="45"/>
      <c r="E527" s="45"/>
      <c r="F527" s="45"/>
    </row>
    <row r="528" spans="2:6" ht="11.25" x14ac:dyDescent="0.2">
      <c r="B528" s="46"/>
      <c r="C528" s="45"/>
      <c r="D528" s="45"/>
      <c r="E528" s="45"/>
      <c r="F528" s="45"/>
    </row>
    <row r="529" spans="2:6" ht="11.25" x14ac:dyDescent="0.2">
      <c r="B529" s="46"/>
      <c r="C529" s="45"/>
      <c r="D529" s="45"/>
      <c r="E529" s="45"/>
      <c r="F529" s="45"/>
    </row>
    <row r="530" spans="2:6" ht="11.25" x14ac:dyDescent="0.2">
      <c r="B530" s="46"/>
      <c r="C530" s="45"/>
      <c r="D530" s="45"/>
      <c r="E530" s="45"/>
      <c r="F530" s="45"/>
    </row>
    <row r="531" spans="2:6" ht="11.25" x14ac:dyDescent="0.2">
      <c r="B531" s="46"/>
      <c r="C531" s="45"/>
      <c r="D531" s="45"/>
      <c r="E531" s="45"/>
      <c r="F531" s="45"/>
    </row>
    <row r="532" spans="2:6" ht="11.25" x14ac:dyDescent="0.2">
      <c r="B532" s="46"/>
      <c r="C532" s="45"/>
      <c r="D532" s="45"/>
      <c r="E532" s="45"/>
      <c r="F532" s="45"/>
    </row>
    <row r="533" spans="2:6" ht="11.25" x14ac:dyDescent="0.2">
      <c r="B533" s="46"/>
      <c r="C533" s="45"/>
      <c r="D533" s="45"/>
      <c r="E533" s="45"/>
      <c r="F533" s="45"/>
    </row>
    <row r="534" spans="2:6" ht="11.25" x14ac:dyDescent="0.2">
      <c r="B534" s="46"/>
      <c r="C534" s="45"/>
      <c r="D534" s="45"/>
      <c r="E534" s="45"/>
      <c r="F534" s="45"/>
    </row>
    <row r="535" spans="2:6" ht="11.25" x14ac:dyDescent="0.2">
      <c r="B535" s="46"/>
      <c r="C535" s="45"/>
      <c r="D535" s="45"/>
      <c r="E535" s="45"/>
      <c r="F535" s="45"/>
    </row>
    <row r="536" spans="2:6" ht="11.25" x14ac:dyDescent="0.2">
      <c r="B536" s="46"/>
      <c r="C536" s="45"/>
      <c r="D536" s="45"/>
      <c r="E536" s="45"/>
      <c r="F536" s="45"/>
    </row>
    <row r="537" spans="2:6" ht="11.25" x14ac:dyDescent="0.2">
      <c r="B537" s="46"/>
      <c r="C537" s="45"/>
      <c r="D537" s="45"/>
      <c r="E537" s="45"/>
      <c r="F537" s="45"/>
    </row>
    <row r="538" spans="2:6" ht="11.25" x14ac:dyDescent="0.2">
      <c r="B538" s="46"/>
      <c r="C538" s="45"/>
      <c r="D538" s="45"/>
      <c r="E538" s="45"/>
      <c r="F538" s="45"/>
    </row>
    <row r="539" spans="2:6" ht="11.25" x14ac:dyDescent="0.2">
      <c r="B539" s="46"/>
      <c r="C539" s="45"/>
      <c r="D539" s="45"/>
      <c r="E539" s="45"/>
      <c r="F539" s="45"/>
    </row>
    <row r="540" spans="2:6" ht="11.25" x14ac:dyDescent="0.2">
      <c r="B540" s="46"/>
      <c r="C540" s="45"/>
      <c r="D540" s="45"/>
      <c r="E540" s="45"/>
      <c r="F540" s="45"/>
    </row>
    <row r="541" spans="2:6" ht="11.25" x14ac:dyDescent="0.2">
      <c r="B541" s="46"/>
      <c r="C541" s="45"/>
      <c r="D541" s="45"/>
      <c r="E541" s="45"/>
      <c r="F541" s="45"/>
    </row>
    <row r="542" spans="2:6" ht="11.25" x14ac:dyDescent="0.2">
      <c r="B542" s="46"/>
      <c r="C542" s="45"/>
      <c r="D542" s="45"/>
      <c r="E542" s="45"/>
      <c r="F542" s="45"/>
    </row>
    <row r="543" spans="2:6" ht="11.25" x14ac:dyDescent="0.2">
      <c r="B543" s="46"/>
      <c r="C543" s="45"/>
      <c r="D543" s="45"/>
      <c r="E543" s="45"/>
      <c r="F543" s="45"/>
    </row>
    <row r="544" spans="2:6" ht="11.25" x14ac:dyDescent="0.2">
      <c r="B544" s="46"/>
      <c r="C544" s="45"/>
      <c r="D544" s="45"/>
      <c r="E544" s="45"/>
      <c r="F544" s="45"/>
    </row>
    <row r="545" spans="2:6" ht="11.25" x14ac:dyDescent="0.2">
      <c r="B545" s="46"/>
      <c r="C545" s="45"/>
      <c r="D545" s="45"/>
      <c r="E545" s="45"/>
      <c r="F545" s="45"/>
    </row>
    <row r="546" spans="2:6" ht="11.25" x14ac:dyDescent="0.2">
      <c r="B546" s="46"/>
      <c r="C546" s="45"/>
      <c r="D546" s="45"/>
      <c r="E546" s="45"/>
      <c r="F546" s="45"/>
    </row>
    <row r="547" spans="2:6" ht="11.25" x14ac:dyDescent="0.2">
      <c r="B547" s="46"/>
      <c r="C547" s="45"/>
      <c r="D547" s="45"/>
      <c r="E547" s="45"/>
      <c r="F547" s="45"/>
    </row>
    <row r="548" spans="2:6" ht="11.25" x14ac:dyDescent="0.2">
      <c r="B548" s="46"/>
      <c r="C548" s="45"/>
      <c r="D548" s="45"/>
      <c r="E548" s="45"/>
      <c r="F548" s="45"/>
    </row>
    <row r="549" spans="2:6" ht="11.25" x14ac:dyDescent="0.2">
      <c r="B549" s="46"/>
      <c r="C549" s="45"/>
      <c r="D549" s="45"/>
      <c r="E549" s="45"/>
      <c r="F549" s="45"/>
    </row>
    <row r="550" spans="2:6" ht="11.25" x14ac:dyDescent="0.2">
      <c r="B550" s="46"/>
      <c r="C550" s="45"/>
      <c r="D550" s="45"/>
      <c r="E550" s="45"/>
      <c r="F550" s="45"/>
    </row>
    <row r="551" spans="2:6" ht="11.25" x14ac:dyDescent="0.2">
      <c r="B551" s="46"/>
      <c r="C551" s="45"/>
      <c r="D551" s="45"/>
      <c r="E551" s="45"/>
      <c r="F551" s="45"/>
    </row>
    <row r="552" spans="2:6" ht="11.25" x14ac:dyDescent="0.2">
      <c r="B552" s="46"/>
      <c r="C552" s="45"/>
      <c r="D552" s="45"/>
      <c r="E552" s="45"/>
      <c r="F552" s="45"/>
    </row>
    <row r="553" spans="2:6" ht="11.25" x14ac:dyDescent="0.2">
      <c r="B553" s="46"/>
      <c r="C553" s="45"/>
      <c r="D553" s="45"/>
      <c r="E553" s="45"/>
      <c r="F553" s="45"/>
    </row>
    <row r="554" spans="2:6" ht="11.25" x14ac:dyDescent="0.2">
      <c r="B554" s="46"/>
      <c r="C554" s="45"/>
      <c r="D554" s="45"/>
      <c r="E554" s="45"/>
      <c r="F554" s="45"/>
    </row>
    <row r="555" spans="2:6" ht="11.25" x14ac:dyDescent="0.2">
      <c r="B555" s="46"/>
      <c r="C555" s="45"/>
      <c r="D555" s="45"/>
      <c r="E555" s="45"/>
      <c r="F555" s="45"/>
    </row>
    <row r="556" spans="2:6" ht="11.25" x14ac:dyDescent="0.2">
      <c r="B556" s="46"/>
      <c r="C556" s="45"/>
      <c r="D556" s="45"/>
      <c r="E556" s="45"/>
      <c r="F556" s="45"/>
    </row>
    <row r="557" spans="2:6" ht="11.25" x14ac:dyDescent="0.2">
      <c r="B557" s="46"/>
      <c r="C557" s="45"/>
      <c r="D557" s="45"/>
      <c r="E557" s="45"/>
      <c r="F557" s="45"/>
    </row>
    <row r="558" spans="2:6" ht="11.25" x14ac:dyDescent="0.2">
      <c r="B558" s="46"/>
      <c r="C558" s="45"/>
      <c r="D558" s="45"/>
      <c r="E558" s="45"/>
      <c r="F558" s="45"/>
    </row>
    <row r="559" spans="2:6" ht="11.25" x14ac:dyDescent="0.2">
      <c r="B559" s="46"/>
      <c r="C559" s="45"/>
      <c r="D559" s="45"/>
      <c r="E559" s="45"/>
      <c r="F559" s="45"/>
    </row>
    <row r="560" spans="2:6" ht="11.25" x14ac:dyDescent="0.2">
      <c r="B560" s="46"/>
      <c r="C560" s="45"/>
      <c r="D560" s="45"/>
      <c r="E560" s="45"/>
      <c r="F560" s="45"/>
    </row>
    <row r="561" spans="2:6" ht="11.25" x14ac:dyDescent="0.2">
      <c r="B561" s="46"/>
      <c r="C561" s="45"/>
      <c r="D561" s="45"/>
      <c r="E561" s="45"/>
      <c r="F561" s="45"/>
    </row>
    <row r="562" spans="2:6" ht="11.25" x14ac:dyDescent="0.2">
      <c r="B562" s="46"/>
      <c r="C562" s="45"/>
      <c r="D562" s="45"/>
      <c r="E562" s="45"/>
      <c r="F562" s="45"/>
    </row>
    <row r="563" spans="2:6" ht="11.25" x14ac:dyDescent="0.2">
      <c r="B563" s="46"/>
      <c r="C563" s="45"/>
      <c r="D563" s="45"/>
      <c r="E563" s="45"/>
      <c r="F563" s="45"/>
    </row>
    <row r="564" spans="2:6" ht="11.25" x14ac:dyDescent="0.2">
      <c r="B564" s="46"/>
      <c r="C564" s="45"/>
      <c r="D564" s="45"/>
      <c r="E564" s="45"/>
      <c r="F564" s="45"/>
    </row>
    <row r="565" spans="2:6" ht="11.25" x14ac:dyDescent="0.2">
      <c r="B565" s="46"/>
      <c r="C565" s="45"/>
      <c r="D565" s="45"/>
      <c r="E565" s="45"/>
      <c r="F565" s="45"/>
    </row>
    <row r="566" spans="2:6" ht="11.25" x14ac:dyDescent="0.2">
      <c r="B566" s="46"/>
      <c r="C566" s="45"/>
      <c r="D566" s="45"/>
      <c r="E566" s="45"/>
      <c r="F566" s="45"/>
    </row>
    <row r="567" spans="2:6" ht="11.25" x14ac:dyDescent="0.2">
      <c r="B567" s="46"/>
      <c r="C567" s="45"/>
      <c r="D567" s="45"/>
      <c r="E567" s="45"/>
      <c r="F567" s="45"/>
    </row>
    <row r="568" spans="2:6" ht="11.25" x14ac:dyDescent="0.2">
      <c r="B568" s="46"/>
      <c r="C568" s="45"/>
      <c r="D568" s="45"/>
      <c r="E568" s="45"/>
      <c r="F568" s="45"/>
    </row>
    <row r="569" spans="2:6" ht="11.25" x14ac:dyDescent="0.2">
      <c r="B569" s="46"/>
      <c r="C569" s="45"/>
      <c r="D569" s="45"/>
      <c r="E569" s="45"/>
      <c r="F569" s="45"/>
    </row>
    <row r="570" spans="2:6" ht="11.25" x14ac:dyDescent="0.2">
      <c r="B570" s="46"/>
      <c r="C570" s="45"/>
      <c r="D570" s="45"/>
      <c r="E570" s="45"/>
      <c r="F570" s="45"/>
    </row>
    <row r="571" spans="2:6" ht="11.25" x14ac:dyDescent="0.2">
      <c r="B571" s="46"/>
      <c r="C571" s="45"/>
      <c r="D571" s="45"/>
      <c r="E571" s="45"/>
      <c r="F571" s="45"/>
    </row>
    <row r="572" spans="2:6" ht="11.25" x14ac:dyDescent="0.2">
      <c r="B572" s="46"/>
      <c r="C572" s="45"/>
      <c r="D572" s="45"/>
      <c r="E572" s="45"/>
      <c r="F572" s="45"/>
    </row>
    <row r="573" spans="2:6" ht="11.25" x14ac:dyDescent="0.2">
      <c r="B573" s="46"/>
      <c r="C573" s="45"/>
      <c r="D573" s="45"/>
      <c r="E573" s="45"/>
      <c r="F573" s="45"/>
    </row>
    <row r="574" spans="2:6" ht="11.25" x14ac:dyDescent="0.2">
      <c r="B574" s="46"/>
      <c r="C574" s="45"/>
      <c r="D574" s="45"/>
      <c r="E574" s="45"/>
      <c r="F574" s="45"/>
    </row>
    <row r="575" spans="2:6" ht="11.25" x14ac:dyDescent="0.2">
      <c r="B575" s="46"/>
      <c r="C575" s="45"/>
      <c r="D575" s="45"/>
      <c r="E575" s="45"/>
      <c r="F575" s="45"/>
    </row>
    <row r="576" spans="2:6" ht="11.25" x14ac:dyDescent="0.2">
      <c r="B576" s="46"/>
      <c r="C576" s="45"/>
      <c r="D576" s="45"/>
      <c r="E576" s="45"/>
      <c r="F576" s="45"/>
    </row>
    <row r="577" spans="2:6" ht="11.25" x14ac:dyDescent="0.2">
      <c r="B577" s="46"/>
      <c r="C577" s="45"/>
      <c r="D577" s="45"/>
      <c r="E577" s="45"/>
      <c r="F577" s="45"/>
    </row>
  </sheetData>
  <sheetProtection sheet="1" objects="1" scenarios="1"/>
  <protectedRanges>
    <protectedRange sqref="G76" name="Bereich1"/>
  </protectedRanges>
  <mergeCells count="9">
    <mergeCell ref="A5:A7"/>
    <mergeCell ref="A1:D1"/>
    <mergeCell ref="E1:L1"/>
    <mergeCell ref="H5:L5"/>
    <mergeCell ref="B5:B7"/>
    <mergeCell ref="C5:C7"/>
    <mergeCell ref="D5:D7"/>
    <mergeCell ref="E5:E7"/>
    <mergeCell ref="F5:F7"/>
  </mergeCells>
  <phoneticPr fontId="6" type="noConversion"/>
  <pageMargins left="0.59055118110236227" right="0.39370078740157483" top="0.78740157480314965" bottom="0.39370078740157483" header="0.51181102362204722" footer="0.51181102362204722"/>
  <pageSetup paperSize="9" scale="98" fitToHeight="0" orientation="landscape" useFirstPageNumber="1" r:id="rId1"/>
  <headerFooter alignWithMargins="0">
    <oddHeader>&amp;LKirchgemeinde&amp;R&amp;9Finanzplan</oddHeader>
  </headerFooter>
  <rowBreaks count="2" manualBreakCount="2">
    <brk id="52" max="16383" man="1"/>
    <brk id="6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J64"/>
  <sheetViews>
    <sheetView zoomScaleNormal="100" workbookViewId="0">
      <selection activeCell="G28" sqref="G28"/>
    </sheetView>
  </sheetViews>
  <sheetFormatPr baseColWidth="10" defaultColWidth="11.42578125" defaultRowHeight="11.25" x14ac:dyDescent="0.2"/>
  <cols>
    <col min="1" max="1" width="60.7109375" style="26" customWidth="1"/>
    <col min="2" max="10" width="7.7109375" style="28" customWidth="1"/>
    <col min="11" max="11" width="14.7109375" style="26" customWidth="1"/>
    <col min="12" max="16384" width="11.42578125" style="26"/>
  </cols>
  <sheetData>
    <row r="1" spans="1:10" s="39" customFormat="1" ht="15.75" x14ac:dyDescent="0.25">
      <c r="A1" s="365" t="str">
        <f>Leitdaten!B3</f>
        <v>Kirchgemeinde Muster</v>
      </c>
      <c r="B1" s="366"/>
      <c r="C1" s="366"/>
      <c r="D1" s="366"/>
      <c r="E1" s="367" t="str">
        <f>Leitdaten!B5</f>
        <v>Finanzplan 2018 - 2022</v>
      </c>
      <c r="F1" s="367"/>
      <c r="G1" s="367"/>
      <c r="H1" s="367"/>
      <c r="I1" s="367"/>
      <c r="J1" s="367"/>
    </row>
    <row r="2" spans="1:10" ht="13.5" customHeight="1" x14ac:dyDescent="0.2"/>
    <row r="3" spans="1:10" ht="12.75" customHeight="1" x14ac:dyDescent="0.2">
      <c r="A3" s="27" t="s">
        <v>37</v>
      </c>
    </row>
    <row r="4" spans="1:10" ht="13.5" customHeight="1" thickBot="1" x14ac:dyDescent="0.25">
      <c r="A4" s="27"/>
      <c r="J4" s="338" t="s">
        <v>335</v>
      </c>
    </row>
    <row r="5" spans="1:10" s="33" customFormat="1" ht="12.75" customHeight="1" thickBot="1" x14ac:dyDescent="0.25">
      <c r="A5" s="210"/>
      <c r="B5" s="211"/>
      <c r="C5" s="211"/>
      <c r="D5" s="211"/>
      <c r="E5" s="212" t="s">
        <v>17</v>
      </c>
      <c r="F5" s="362" t="s">
        <v>61</v>
      </c>
      <c r="G5" s="363"/>
      <c r="H5" s="363"/>
      <c r="I5" s="363"/>
      <c r="J5" s="364"/>
    </row>
    <row r="6" spans="1:10" ht="13.5" customHeight="1" thickBot="1" x14ac:dyDescent="0.25">
      <c r="A6" s="213"/>
      <c r="B6" s="214"/>
      <c r="C6" s="214"/>
      <c r="D6" s="214"/>
      <c r="E6" s="215">
        <f>Leitdaten!$B$14</f>
        <v>2020</v>
      </c>
      <c r="F6" s="215">
        <f>Leitdaten!$B$15</f>
        <v>2021</v>
      </c>
      <c r="G6" s="215">
        <f>Leitdaten!$B$16</f>
        <v>2022</v>
      </c>
      <c r="H6" s="215">
        <f>Leitdaten!$B$17</f>
        <v>2023</v>
      </c>
      <c r="I6" s="215">
        <f>Leitdaten!$B$18</f>
        <v>2024</v>
      </c>
      <c r="J6" s="215">
        <f>Leitdaten!$B$19</f>
        <v>2025</v>
      </c>
    </row>
    <row r="7" spans="1:10" ht="12.75" customHeight="1" x14ac:dyDescent="0.2"/>
    <row r="8" spans="1:10" ht="12.75" customHeight="1" thickBot="1" x14ac:dyDescent="0.25"/>
    <row r="9" spans="1:10" ht="12.75" customHeight="1" thickBot="1" x14ac:dyDescent="0.25">
      <c r="A9" s="230" t="s">
        <v>231</v>
      </c>
      <c r="B9" s="231"/>
    </row>
    <row r="10" spans="1:10" ht="12.75" customHeight="1" x14ac:dyDescent="0.2">
      <c r="A10" s="26" t="s">
        <v>232</v>
      </c>
      <c r="E10" s="28">
        <f>'HT alte Schulden+Zinsen'!B128</f>
        <v>0</v>
      </c>
      <c r="F10" s="28">
        <f>'HT alte Schulden+Zinsen'!C128</f>
        <v>0</v>
      </c>
      <c r="G10" s="28">
        <f>'HT alte Schulden+Zinsen'!D128</f>
        <v>0</v>
      </c>
      <c r="H10" s="28">
        <f>'HT alte Schulden+Zinsen'!E128</f>
        <v>0</v>
      </c>
      <c r="I10" s="28">
        <f>'HT alte Schulden+Zinsen'!F128</f>
        <v>0</v>
      </c>
      <c r="J10" s="28">
        <f>'HT alte Schulden+Zinsen'!G128</f>
        <v>0</v>
      </c>
    </row>
    <row r="11" spans="1:10" ht="12.75" customHeight="1" x14ac:dyDescent="0.2">
      <c r="A11" s="26" t="s">
        <v>228</v>
      </c>
      <c r="E11" s="28">
        <f>'HT alte Schulden+Zinsen'!B129</f>
        <v>0</v>
      </c>
      <c r="F11" s="28">
        <f>'HT alte Schulden+Zinsen'!C129</f>
        <v>0</v>
      </c>
      <c r="G11" s="28">
        <f>'HT alte Schulden+Zinsen'!D129</f>
        <v>0</v>
      </c>
      <c r="H11" s="28">
        <f>'HT alte Schulden+Zinsen'!E129</f>
        <v>0</v>
      </c>
      <c r="I11" s="28">
        <f>'HT alte Schulden+Zinsen'!F129</f>
        <v>0</v>
      </c>
      <c r="J11" s="28">
        <f>'HT alte Schulden+Zinsen'!G129</f>
        <v>0</v>
      </c>
    </row>
    <row r="12" spans="1:10" ht="5.0999999999999996" customHeight="1" x14ac:dyDescent="0.2"/>
    <row r="13" spans="1:10" ht="12.75" customHeight="1" x14ac:dyDescent="0.2">
      <c r="A13" s="26" t="s">
        <v>233</v>
      </c>
      <c r="E13" s="28">
        <f>'HT alte Schulden+Zinsen'!B130</f>
        <v>0</v>
      </c>
      <c r="F13" s="28">
        <f>'HT alte Schulden+Zinsen'!C130</f>
        <v>0</v>
      </c>
      <c r="G13" s="28">
        <f>'HT alte Schulden+Zinsen'!D130</f>
        <v>0</v>
      </c>
      <c r="H13" s="28">
        <f>'HT alte Schulden+Zinsen'!E130</f>
        <v>0</v>
      </c>
      <c r="I13" s="28">
        <f>'HT alte Schulden+Zinsen'!F130</f>
        <v>0</v>
      </c>
      <c r="J13" s="28">
        <f>'HT alte Schulden+Zinsen'!G130</f>
        <v>0</v>
      </c>
    </row>
    <row r="14" spans="1:10" ht="12.75" customHeight="1" thickBot="1" x14ac:dyDescent="0.25"/>
    <row r="15" spans="1:10" s="29" customFormat="1" ht="9.75" customHeight="1" thickBot="1" x14ac:dyDescent="0.25">
      <c r="A15" s="217" t="s">
        <v>234</v>
      </c>
      <c r="B15" s="308"/>
      <c r="C15" s="308"/>
      <c r="D15" s="308"/>
      <c r="E15" s="308"/>
      <c r="F15" s="308"/>
      <c r="G15" s="308"/>
      <c r="H15" s="308"/>
      <c r="I15" s="308"/>
      <c r="J15" s="308"/>
    </row>
    <row r="16" spans="1:10" s="29" customFormat="1" ht="5.25" customHeight="1" x14ac:dyDescent="0.2">
      <c r="A16" s="308"/>
      <c r="B16" s="30"/>
      <c r="C16" s="30"/>
      <c r="D16" s="30"/>
      <c r="E16" s="30"/>
      <c r="F16" s="30"/>
      <c r="G16" s="30"/>
      <c r="H16" s="30"/>
      <c r="I16" s="30"/>
      <c r="J16" s="30"/>
    </row>
    <row r="17" spans="1:10" s="24" customFormat="1" ht="9.75" customHeight="1" x14ac:dyDescent="0.2">
      <c r="A17" s="24" t="s">
        <v>28</v>
      </c>
      <c r="B17" s="25"/>
      <c r="C17" s="25"/>
      <c r="D17" s="25"/>
      <c r="E17" s="85">
        <v>0</v>
      </c>
      <c r="F17" s="25">
        <f>E40</f>
        <v>0</v>
      </c>
      <c r="G17" s="25">
        <f t="shared" ref="G17:J17" si="0">F40</f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</row>
    <row r="18" spans="1:10" s="29" customFormat="1" ht="9.75" customHeight="1" x14ac:dyDescent="0.2">
      <c r="A18" s="34" t="s">
        <v>29</v>
      </c>
      <c r="B18" s="30"/>
      <c r="C18" s="30"/>
      <c r="D18" s="30"/>
      <c r="E18" s="30">
        <f>'Inv Abschr'!G51</f>
        <v>0</v>
      </c>
      <c r="F18" s="30">
        <f>'Inv Abschr'!H51</f>
        <v>0</v>
      </c>
      <c r="G18" s="30">
        <f>'Inv Abschr'!I51</f>
        <v>0</v>
      </c>
      <c r="H18" s="30">
        <f>'Inv Abschr'!J51</f>
        <v>0</v>
      </c>
      <c r="I18" s="30">
        <f>'Inv Abschr'!K51</f>
        <v>0</v>
      </c>
      <c r="J18" s="30">
        <f>'Inv Abschr'!L51</f>
        <v>0</v>
      </c>
    </row>
    <row r="19" spans="1:10" s="29" customFormat="1" ht="9.75" customHeight="1" x14ac:dyDescent="0.2">
      <c r="A19" s="317" t="s">
        <v>323</v>
      </c>
      <c r="B19" s="30"/>
      <c r="C19" s="30"/>
      <c r="D19" s="30"/>
      <c r="E19" s="30">
        <f>-'Inv Abschr'!G78</f>
        <v>0</v>
      </c>
      <c r="F19" s="30">
        <f>-'Inv Abschr'!H78</f>
        <v>0</v>
      </c>
      <c r="G19" s="30">
        <f>-'Inv Abschr'!I78</f>
        <v>0</v>
      </c>
      <c r="H19" s="30">
        <f>-'Inv Abschr'!J78</f>
        <v>0</v>
      </c>
      <c r="I19" s="30">
        <f>-'Inv Abschr'!K78</f>
        <v>0</v>
      </c>
      <c r="J19" s="30">
        <f>-'Inv Abschr'!L78</f>
        <v>0</v>
      </c>
    </row>
    <row r="20" spans="1:10" s="29" customFormat="1" ht="9.75" customHeight="1" x14ac:dyDescent="0.2">
      <c r="A20" s="317" t="s">
        <v>30</v>
      </c>
      <c r="B20" s="30"/>
      <c r="C20" s="30"/>
      <c r="D20" s="30"/>
      <c r="E20" s="160">
        <f>'HT Darlehen und Beteiligungen'!H43-'HT Darlehen und Beteiligungen'!H44</f>
        <v>0</v>
      </c>
      <c r="F20" s="160">
        <f>'HT Darlehen und Beteiligungen'!I43-'HT Darlehen und Beteiligungen'!I44</f>
        <v>0</v>
      </c>
      <c r="G20" s="160">
        <f>'HT Darlehen und Beteiligungen'!J43-'HT Darlehen und Beteiligungen'!J44</f>
        <v>0</v>
      </c>
      <c r="H20" s="160">
        <f>'HT Darlehen und Beteiligungen'!K43-'HT Darlehen und Beteiligungen'!K44</f>
        <v>0</v>
      </c>
      <c r="I20" s="160">
        <f>'HT Darlehen und Beteiligungen'!L43-'HT Darlehen und Beteiligungen'!L44</f>
        <v>0</v>
      </c>
      <c r="J20" s="160">
        <f>'HT Darlehen und Beteiligungen'!M43-'HT Darlehen und Beteiligungen'!M44</f>
        <v>0</v>
      </c>
    </row>
    <row r="21" spans="1:10" s="82" customFormat="1" ht="9.75" customHeight="1" x14ac:dyDescent="0.2">
      <c r="A21" s="317" t="s">
        <v>309</v>
      </c>
      <c r="B21" s="30"/>
      <c r="C21" s="30"/>
      <c r="D21" s="30"/>
      <c r="E21" s="160">
        <f>-'HT Darlehen und Beteiligungen'!H45</f>
        <v>0</v>
      </c>
      <c r="F21" s="160">
        <f>-'HT Darlehen und Beteiligungen'!I45</f>
        <v>0</v>
      </c>
      <c r="G21" s="160">
        <f>-'HT Darlehen und Beteiligungen'!J45</f>
        <v>0</v>
      </c>
      <c r="H21" s="160">
        <f>-'HT Darlehen und Beteiligungen'!K45</f>
        <v>0</v>
      </c>
      <c r="I21" s="160">
        <f>-'HT Darlehen und Beteiligungen'!L45</f>
        <v>0</v>
      </c>
      <c r="J21" s="160">
        <f>-'HT Darlehen und Beteiligungen'!M45</f>
        <v>0</v>
      </c>
    </row>
    <row r="22" spans="1:10" s="87" customFormat="1" ht="9.75" customHeight="1" x14ac:dyDescent="0.2">
      <c r="A22" s="317" t="s">
        <v>310</v>
      </c>
      <c r="B22" s="30"/>
      <c r="C22" s="30"/>
      <c r="D22" s="30"/>
      <c r="E22" s="160">
        <f>-'HT Darlehen und Beteiligungen'!H46</f>
        <v>0</v>
      </c>
      <c r="F22" s="160">
        <f>-'HT Darlehen und Beteiligungen'!I46</f>
        <v>0</v>
      </c>
      <c r="G22" s="160">
        <f>-'HT Darlehen und Beteiligungen'!J46</f>
        <v>0</v>
      </c>
      <c r="H22" s="160">
        <f>-'HT Darlehen und Beteiligungen'!K46</f>
        <v>0</v>
      </c>
      <c r="I22" s="160">
        <f>-'HT Darlehen und Beteiligungen'!L46</f>
        <v>0</v>
      </c>
      <c r="J22" s="160">
        <f>-'HT Darlehen und Beteiligungen'!M46</f>
        <v>0</v>
      </c>
    </row>
    <row r="23" spans="1:10" s="29" customFormat="1" ht="9.75" customHeight="1" x14ac:dyDescent="0.2">
      <c r="A23" s="317" t="s">
        <v>139</v>
      </c>
      <c r="B23" s="30"/>
      <c r="C23" s="30"/>
      <c r="D23" s="30"/>
      <c r="E23" s="30">
        <f>'HT Invest FV'!I96-'HT Invest FV'!I97-'HT Invest FV'!I98</f>
        <v>0</v>
      </c>
      <c r="F23" s="30">
        <f>'HT Invest FV'!J96-'HT Invest FV'!J97-'HT Invest FV'!J98</f>
        <v>0</v>
      </c>
      <c r="G23" s="30">
        <f>'HT Invest FV'!K96-'HT Invest FV'!K97-'HT Invest FV'!K98</f>
        <v>0</v>
      </c>
      <c r="H23" s="30">
        <f>'HT Invest FV'!L96-'HT Invest FV'!L97-'HT Invest FV'!L98</f>
        <v>0</v>
      </c>
      <c r="I23" s="30">
        <f>'HT Invest FV'!M96-'HT Invest FV'!M97-'HT Invest FV'!M98</f>
        <v>0</v>
      </c>
      <c r="J23" s="30">
        <f>'HT Invest FV'!N96-'HT Invest FV'!N97-'HT Invest FV'!N98</f>
        <v>0</v>
      </c>
    </row>
    <row r="24" spans="1:10" s="82" customFormat="1" ht="9.75" customHeight="1" x14ac:dyDescent="0.2">
      <c r="A24" s="317" t="s">
        <v>311</v>
      </c>
      <c r="B24" s="30"/>
      <c r="C24" s="30"/>
      <c r="D24" s="30"/>
      <c r="E24" s="30">
        <f>-'HT Invest FV'!I103</f>
        <v>0</v>
      </c>
      <c r="F24" s="30">
        <f>-'HT Invest FV'!J103</f>
        <v>0</v>
      </c>
      <c r="G24" s="30">
        <f>-'HT Invest FV'!K103</f>
        <v>0</v>
      </c>
      <c r="H24" s="30">
        <f>-'HT Invest FV'!L103</f>
        <v>0</v>
      </c>
      <c r="I24" s="30">
        <f>-'HT Invest FV'!M103</f>
        <v>0</v>
      </c>
      <c r="J24" s="30">
        <f>-'HT Invest FV'!N103</f>
        <v>0</v>
      </c>
    </row>
    <row r="25" spans="1:10" s="82" customFormat="1" ht="9.75" customHeight="1" x14ac:dyDescent="0.2">
      <c r="A25" s="317" t="s">
        <v>140</v>
      </c>
      <c r="B25" s="30"/>
      <c r="C25" s="30"/>
      <c r="D25" s="30"/>
      <c r="E25" s="128"/>
      <c r="F25" s="128"/>
      <c r="G25" s="128"/>
      <c r="H25" s="128"/>
      <c r="I25" s="128"/>
      <c r="J25" s="128"/>
    </row>
    <row r="26" spans="1:10" s="82" customFormat="1" ht="9.75" customHeight="1" x14ac:dyDescent="0.2">
      <c r="A26" s="317" t="s">
        <v>334</v>
      </c>
      <c r="B26" s="30"/>
      <c r="C26" s="30"/>
      <c r="D26" s="30"/>
      <c r="E26" s="340"/>
      <c r="F26" s="340"/>
      <c r="G26" s="340"/>
      <c r="H26" s="340"/>
      <c r="I26" s="340"/>
      <c r="J26" s="340"/>
    </row>
    <row r="27" spans="1:10" s="232" customFormat="1" ht="9.75" customHeight="1" x14ac:dyDescent="0.2">
      <c r="A27" s="34" t="s">
        <v>312</v>
      </c>
      <c r="B27" s="30"/>
      <c r="C27" s="30"/>
      <c r="D27" s="30"/>
      <c r="E27" s="128"/>
      <c r="F27" s="128"/>
      <c r="G27" s="128"/>
      <c r="H27" s="128"/>
      <c r="I27" s="128"/>
      <c r="J27" s="128"/>
    </row>
    <row r="28" spans="1:10" s="232" customFormat="1" ht="9.75" customHeight="1" x14ac:dyDescent="0.2">
      <c r="A28" s="34" t="s">
        <v>313</v>
      </c>
      <c r="B28" s="30"/>
      <c r="C28" s="30"/>
      <c r="D28" s="30"/>
      <c r="E28" s="128"/>
      <c r="F28" s="128"/>
      <c r="G28" s="128"/>
      <c r="H28" s="128"/>
      <c r="I28" s="128"/>
      <c r="J28" s="128"/>
    </row>
    <row r="29" spans="1:10" s="232" customFormat="1" ht="9.75" customHeight="1" x14ac:dyDescent="0.2">
      <c r="A29" s="34" t="s">
        <v>314</v>
      </c>
      <c r="B29" s="30"/>
      <c r="C29" s="30"/>
      <c r="D29" s="30"/>
      <c r="E29" s="128"/>
      <c r="F29" s="128"/>
      <c r="G29" s="128"/>
      <c r="H29" s="128"/>
      <c r="I29" s="128"/>
      <c r="J29" s="128"/>
    </row>
    <row r="30" spans="1:10" s="87" customFormat="1" ht="9.75" customHeight="1" x14ac:dyDescent="0.2">
      <c r="A30" s="317" t="s">
        <v>315</v>
      </c>
      <c r="B30" s="30"/>
      <c r="C30" s="30"/>
      <c r="D30" s="30"/>
      <c r="E30" s="340"/>
      <c r="F30" s="340"/>
      <c r="G30" s="340"/>
      <c r="H30" s="340"/>
      <c r="I30" s="340"/>
      <c r="J30" s="340"/>
    </row>
    <row r="31" spans="1:10" s="87" customFormat="1" ht="9.75" customHeight="1" x14ac:dyDescent="0.2">
      <c r="A31" s="34" t="s">
        <v>316</v>
      </c>
      <c r="B31" s="30"/>
      <c r="C31" s="30"/>
      <c r="D31" s="30"/>
      <c r="E31" s="340"/>
      <c r="F31" s="340"/>
      <c r="G31" s="340"/>
      <c r="H31" s="340"/>
      <c r="I31" s="340"/>
      <c r="J31" s="340"/>
    </row>
    <row r="32" spans="1:10" s="29" customFormat="1" ht="9.75" customHeight="1" x14ac:dyDescent="0.2">
      <c r="A32" s="317" t="s">
        <v>317</v>
      </c>
      <c r="B32" s="30"/>
      <c r="C32" s="30"/>
      <c r="D32" s="30"/>
      <c r="E32" s="340"/>
      <c r="F32" s="340"/>
      <c r="G32" s="340"/>
      <c r="H32" s="340"/>
      <c r="I32" s="340"/>
      <c r="J32" s="340"/>
    </row>
    <row r="33" spans="1:10" s="29" customFormat="1" ht="9.75" customHeight="1" x14ac:dyDescent="0.2">
      <c r="A33" s="34" t="s">
        <v>318</v>
      </c>
      <c r="B33" s="30"/>
      <c r="C33" s="30"/>
      <c r="D33" s="30"/>
      <c r="E33" s="340"/>
      <c r="F33" s="340"/>
      <c r="G33" s="340"/>
      <c r="H33" s="340"/>
      <c r="I33" s="340"/>
      <c r="J33" s="340"/>
    </row>
    <row r="34" spans="1:10" s="232" customFormat="1" ht="9.75" customHeight="1" x14ac:dyDescent="0.2">
      <c r="A34" s="34" t="s">
        <v>319</v>
      </c>
      <c r="B34" s="30"/>
      <c r="C34" s="30"/>
      <c r="D34" s="30"/>
      <c r="E34" s="340"/>
      <c r="F34" s="340"/>
      <c r="G34" s="340"/>
      <c r="H34" s="340"/>
      <c r="I34" s="340"/>
      <c r="J34" s="340"/>
    </row>
    <row r="35" spans="1:10" s="232" customFormat="1" ht="9.75" customHeight="1" x14ac:dyDescent="0.2">
      <c r="A35" s="34" t="s">
        <v>320</v>
      </c>
      <c r="B35" s="30"/>
      <c r="C35" s="30"/>
      <c r="D35" s="30"/>
      <c r="E35" s="340"/>
      <c r="F35" s="340"/>
      <c r="G35" s="340"/>
      <c r="H35" s="340"/>
      <c r="I35" s="340"/>
      <c r="J35" s="340"/>
    </row>
    <row r="36" spans="1:10" s="87" customFormat="1" ht="9.75" customHeight="1" x14ac:dyDescent="0.2">
      <c r="A36" s="34" t="s">
        <v>239</v>
      </c>
      <c r="B36" s="30"/>
      <c r="C36" s="30"/>
      <c r="D36" s="30"/>
      <c r="E36" s="30">
        <f t="shared" ref="E36:J36" si="1">E11</f>
        <v>0</v>
      </c>
      <c r="F36" s="30">
        <f t="shared" si="1"/>
        <v>0</v>
      </c>
      <c r="G36" s="30">
        <f t="shared" si="1"/>
        <v>0</v>
      </c>
      <c r="H36" s="30">
        <f t="shared" si="1"/>
        <v>0</v>
      </c>
      <c r="I36" s="30">
        <f t="shared" si="1"/>
        <v>0</v>
      </c>
      <c r="J36" s="30">
        <f t="shared" si="1"/>
        <v>0</v>
      </c>
    </row>
    <row r="37" spans="1:10" s="29" customFormat="1" ht="9.75" customHeight="1" x14ac:dyDescent="0.2">
      <c r="A37" s="317" t="s">
        <v>321</v>
      </c>
      <c r="B37" s="30"/>
      <c r="C37" s="30"/>
      <c r="D37" s="30"/>
      <c r="E37" s="128"/>
      <c r="F37" s="128"/>
      <c r="G37" s="128"/>
      <c r="H37" s="128"/>
      <c r="I37" s="128"/>
      <c r="J37" s="128"/>
    </row>
    <row r="38" spans="1:10" s="29" customFormat="1" ht="9.75" customHeight="1" x14ac:dyDescent="0.2">
      <c r="A38" s="317" t="s">
        <v>322</v>
      </c>
      <c r="B38" s="30"/>
      <c r="C38" s="30"/>
      <c r="D38" s="30"/>
      <c r="E38" s="30">
        <f>Ergebnisse!E26</f>
        <v>0</v>
      </c>
      <c r="F38" s="30">
        <f>Ergebnisse!F26</f>
        <v>0</v>
      </c>
      <c r="G38" s="30">
        <f>Ergebnisse!G26</f>
        <v>0</v>
      </c>
      <c r="H38" s="30">
        <f>Ergebnisse!H26</f>
        <v>0</v>
      </c>
      <c r="I38" s="30">
        <f>Ergebnisse!I26</f>
        <v>0</v>
      </c>
      <c r="J38" s="30">
        <f>Ergebnisse!J26</f>
        <v>0</v>
      </c>
    </row>
    <row r="39" spans="1:10" s="87" customFormat="1" ht="9.75" customHeight="1" x14ac:dyDescent="0.2">
      <c r="A39" s="308"/>
      <c r="B39" s="30"/>
      <c r="C39" s="30"/>
      <c r="D39" s="30"/>
      <c r="E39" s="30"/>
      <c r="F39" s="30"/>
      <c r="G39" s="30"/>
      <c r="H39" s="30"/>
      <c r="I39" s="30"/>
      <c r="J39" s="30"/>
    </row>
    <row r="40" spans="1:10" s="24" customFormat="1" ht="9.75" customHeight="1" x14ac:dyDescent="0.2">
      <c r="A40" s="24" t="s">
        <v>241</v>
      </c>
      <c r="B40" s="25"/>
      <c r="C40" s="25"/>
      <c r="D40" s="25"/>
      <c r="E40" s="342">
        <f>SUM(E17:E36)-SUM(E37:E38)</f>
        <v>0</v>
      </c>
      <c r="F40" s="342">
        <f t="shared" ref="F40:J40" si="2">SUM(F17:F36)-SUM(F37:F38)</f>
        <v>0</v>
      </c>
      <c r="G40" s="342">
        <f t="shared" si="2"/>
        <v>0</v>
      </c>
      <c r="H40" s="342">
        <f t="shared" si="2"/>
        <v>0</v>
      </c>
      <c r="I40" s="342">
        <f t="shared" si="2"/>
        <v>0</v>
      </c>
      <c r="J40" s="342">
        <f t="shared" si="2"/>
        <v>0</v>
      </c>
    </row>
    <row r="41" spans="1:10" s="29" customFormat="1" ht="9.75" customHeight="1" thickBot="1" x14ac:dyDescent="0.25">
      <c r="A41" s="308"/>
      <c r="B41" s="30"/>
      <c r="C41" s="30"/>
      <c r="D41" s="30"/>
      <c r="E41" s="30"/>
      <c r="F41" s="30"/>
      <c r="G41" s="30"/>
      <c r="H41" s="30"/>
      <c r="I41" s="30"/>
      <c r="J41" s="30"/>
    </row>
    <row r="42" spans="1:10" s="87" customFormat="1" ht="9.75" customHeight="1" thickBot="1" x14ac:dyDescent="0.25">
      <c r="A42" s="216" t="s">
        <v>27</v>
      </c>
      <c r="B42" s="30"/>
      <c r="C42" s="30"/>
      <c r="D42" s="30"/>
      <c r="E42" s="30"/>
      <c r="F42" s="30"/>
      <c r="G42" s="30"/>
      <c r="H42" s="30"/>
      <c r="I42" s="30"/>
      <c r="J42" s="30"/>
    </row>
    <row r="43" spans="1:10" s="87" customFormat="1" ht="9.75" customHeight="1" x14ac:dyDescent="0.2">
      <c r="A43" s="308"/>
      <c r="B43" s="30"/>
      <c r="C43" s="30"/>
      <c r="D43" s="30"/>
      <c r="E43" s="30"/>
      <c r="F43" s="30"/>
      <c r="G43" s="30"/>
      <c r="H43" s="30"/>
      <c r="I43" s="30"/>
      <c r="J43" s="30"/>
    </row>
    <row r="44" spans="1:10" s="87" customFormat="1" ht="9.75" customHeight="1" x14ac:dyDescent="0.2">
      <c r="A44" s="308" t="s">
        <v>235</v>
      </c>
      <c r="B44" s="30"/>
      <c r="C44" s="30"/>
      <c r="D44" s="30"/>
      <c r="E44" s="159">
        <v>0</v>
      </c>
      <c r="F44" s="159">
        <v>0</v>
      </c>
      <c r="G44" s="159">
        <v>0</v>
      </c>
      <c r="H44" s="159">
        <v>0</v>
      </c>
      <c r="I44" s="159">
        <v>0</v>
      </c>
      <c r="J44" s="159">
        <v>0</v>
      </c>
    </row>
    <row r="45" spans="1:10" s="87" customFormat="1" ht="9.75" customHeight="1" x14ac:dyDescent="0.2">
      <c r="A45" s="368" t="s">
        <v>236</v>
      </c>
      <c r="B45" s="369"/>
      <c r="C45" s="30"/>
      <c r="D45" s="30"/>
      <c r="E45" s="30">
        <f t="shared" ref="E45:J45" si="3">(E17+((E18+E19+E23+E24+E25+E26+E20+E21+E30+E31+E32+E33+E36+E37)/2))*E44</f>
        <v>0</v>
      </c>
      <c r="F45" s="30">
        <f t="shared" si="3"/>
        <v>0</v>
      </c>
      <c r="G45" s="30">
        <f t="shared" si="3"/>
        <v>0</v>
      </c>
      <c r="H45" s="30">
        <f t="shared" si="3"/>
        <v>0</v>
      </c>
      <c r="I45" s="30">
        <f t="shared" si="3"/>
        <v>0</v>
      </c>
      <c r="J45" s="30">
        <f t="shared" si="3"/>
        <v>0</v>
      </c>
    </row>
    <row r="46" spans="1:10" s="87" customFormat="1" ht="9.75" customHeight="1" x14ac:dyDescent="0.2">
      <c r="A46" s="308" t="s">
        <v>237</v>
      </c>
      <c r="B46" s="30"/>
      <c r="C46" s="30"/>
      <c r="D46" s="30"/>
      <c r="E46" s="30">
        <f>'HT alte Schulden+Zinsen'!B131</f>
        <v>0</v>
      </c>
      <c r="F46" s="30">
        <f>'HT alte Schulden+Zinsen'!C131</f>
        <v>0</v>
      </c>
      <c r="G46" s="30">
        <f>'HT alte Schulden+Zinsen'!D131</f>
        <v>0</v>
      </c>
      <c r="H46" s="30">
        <f>'HT alte Schulden+Zinsen'!E131</f>
        <v>0</v>
      </c>
      <c r="I46" s="30">
        <f>'HT alte Schulden+Zinsen'!F131</f>
        <v>0</v>
      </c>
      <c r="J46" s="30">
        <f>'HT alte Schulden+Zinsen'!G131</f>
        <v>0</v>
      </c>
    </row>
    <row r="47" spans="1:10" s="87" customFormat="1" ht="5.0999999999999996" customHeight="1" x14ac:dyDescent="0.2">
      <c r="A47" s="308"/>
      <c r="B47" s="30"/>
      <c r="C47" s="30"/>
      <c r="D47" s="30"/>
      <c r="E47" s="30"/>
      <c r="F47" s="30"/>
      <c r="G47" s="30"/>
      <c r="H47" s="30"/>
      <c r="I47" s="30"/>
      <c r="J47" s="30"/>
    </row>
    <row r="48" spans="1:10" s="87" customFormat="1" ht="9.75" customHeight="1" x14ac:dyDescent="0.2">
      <c r="A48" s="308" t="s">
        <v>238</v>
      </c>
      <c r="B48" s="30"/>
      <c r="C48" s="30"/>
      <c r="D48" s="30"/>
      <c r="E48" s="30">
        <f>SUM(E45:E46)</f>
        <v>0</v>
      </c>
      <c r="F48" s="30">
        <f t="shared" ref="F48:J48" si="4">SUM(F45:F46)</f>
        <v>0</v>
      </c>
      <c r="G48" s="30">
        <f t="shared" si="4"/>
        <v>0</v>
      </c>
      <c r="H48" s="30">
        <f t="shared" si="4"/>
        <v>0</v>
      </c>
      <c r="I48" s="30">
        <f t="shared" si="4"/>
        <v>0</v>
      </c>
      <c r="J48" s="30">
        <f t="shared" si="4"/>
        <v>0</v>
      </c>
    </row>
    <row r="49" spans="2:10" s="29" customFormat="1" ht="9.75" customHeight="1" x14ac:dyDescent="0.2">
      <c r="B49" s="30"/>
      <c r="C49" s="30"/>
      <c r="D49" s="30"/>
      <c r="E49" s="30"/>
      <c r="F49" s="30"/>
      <c r="G49" s="30"/>
      <c r="H49" s="30"/>
      <c r="I49" s="30"/>
      <c r="J49" s="30"/>
    </row>
    <row r="50" spans="2:10" s="29" customFormat="1" ht="9.75" customHeight="1" x14ac:dyDescent="0.2">
      <c r="B50" s="30"/>
      <c r="C50" s="30"/>
      <c r="D50" s="30"/>
      <c r="E50" s="30"/>
      <c r="F50" s="30"/>
      <c r="G50" s="30"/>
      <c r="H50" s="30"/>
      <c r="I50" s="30"/>
      <c r="J50" s="30"/>
    </row>
    <row r="51" spans="2:10" s="29" customFormat="1" ht="9.75" customHeight="1" x14ac:dyDescent="0.2">
      <c r="B51" s="30"/>
      <c r="C51" s="30"/>
      <c r="D51" s="30"/>
      <c r="E51" s="30"/>
      <c r="F51" s="30"/>
      <c r="G51" s="30"/>
      <c r="H51" s="30"/>
      <c r="I51" s="30"/>
      <c r="J51" s="30"/>
    </row>
    <row r="52" spans="2:10" s="29" customFormat="1" ht="9.75" customHeight="1" x14ac:dyDescent="0.2">
      <c r="B52" s="30"/>
      <c r="C52" s="30"/>
      <c r="D52" s="30"/>
      <c r="E52" s="30"/>
      <c r="F52" s="30"/>
      <c r="G52" s="30"/>
      <c r="H52" s="30"/>
      <c r="I52" s="30"/>
      <c r="J52" s="30"/>
    </row>
    <row r="53" spans="2:10" s="29" customFormat="1" ht="9.75" customHeight="1" x14ac:dyDescent="0.2">
      <c r="B53" s="30"/>
      <c r="C53" s="30"/>
      <c r="D53" s="30"/>
      <c r="E53" s="30"/>
      <c r="F53" s="30"/>
      <c r="G53" s="30"/>
      <c r="H53" s="30"/>
      <c r="I53" s="30"/>
      <c r="J53" s="30"/>
    </row>
    <row r="54" spans="2:10" s="29" customFormat="1" ht="9.75" customHeight="1" x14ac:dyDescent="0.2">
      <c r="B54" s="30"/>
      <c r="C54" s="30"/>
      <c r="D54" s="30"/>
      <c r="E54" s="30"/>
      <c r="F54" s="30"/>
      <c r="G54" s="30"/>
      <c r="H54" s="30"/>
      <c r="I54" s="30"/>
      <c r="J54" s="30"/>
    </row>
    <row r="55" spans="2:10" s="29" customFormat="1" ht="9.75" customHeight="1" x14ac:dyDescent="0.2">
      <c r="B55" s="30"/>
      <c r="C55" s="30"/>
      <c r="D55" s="30"/>
      <c r="E55" s="30"/>
      <c r="F55" s="30"/>
      <c r="G55" s="30"/>
      <c r="H55" s="30"/>
      <c r="I55" s="30"/>
      <c r="J55" s="30"/>
    </row>
    <row r="56" spans="2:10" s="29" customFormat="1" ht="9.75" customHeight="1" x14ac:dyDescent="0.2">
      <c r="B56" s="30"/>
      <c r="C56" s="30"/>
      <c r="D56" s="30"/>
      <c r="E56" s="30"/>
      <c r="F56" s="30"/>
      <c r="G56" s="30"/>
      <c r="H56" s="30"/>
      <c r="I56" s="30"/>
      <c r="J56" s="30"/>
    </row>
    <row r="57" spans="2:10" s="29" customFormat="1" ht="9.75" customHeight="1" x14ac:dyDescent="0.2">
      <c r="B57" s="30"/>
      <c r="C57" s="30"/>
      <c r="D57" s="30"/>
      <c r="E57" s="30"/>
      <c r="F57" s="30"/>
      <c r="G57" s="30"/>
      <c r="H57" s="30"/>
      <c r="I57" s="30"/>
      <c r="J57" s="30"/>
    </row>
    <row r="58" spans="2:10" s="29" customFormat="1" ht="9.75" customHeight="1" x14ac:dyDescent="0.2">
      <c r="B58" s="30"/>
      <c r="C58" s="30"/>
      <c r="D58" s="30"/>
      <c r="E58" s="30"/>
      <c r="F58" s="30"/>
      <c r="G58" s="30"/>
      <c r="H58" s="30"/>
      <c r="I58" s="30"/>
      <c r="J58" s="30"/>
    </row>
    <row r="59" spans="2:10" s="29" customFormat="1" ht="9.75" customHeight="1" x14ac:dyDescent="0.2">
      <c r="B59" s="30"/>
      <c r="C59" s="30"/>
      <c r="D59" s="30"/>
      <c r="E59" s="30"/>
      <c r="F59" s="30"/>
      <c r="G59" s="30"/>
      <c r="H59" s="30"/>
      <c r="I59" s="30"/>
      <c r="J59" s="30"/>
    </row>
    <row r="60" spans="2:10" s="29" customFormat="1" ht="9.75" customHeight="1" x14ac:dyDescent="0.2">
      <c r="B60" s="30"/>
      <c r="C60" s="30"/>
      <c r="D60" s="30"/>
      <c r="E60" s="30"/>
      <c r="F60" s="30"/>
      <c r="G60" s="30"/>
      <c r="H60" s="30"/>
      <c r="I60" s="30"/>
      <c r="J60" s="30"/>
    </row>
    <row r="61" spans="2:10" s="29" customFormat="1" ht="9.75" customHeight="1" x14ac:dyDescent="0.2">
      <c r="B61" s="30"/>
      <c r="C61" s="30"/>
      <c r="D61" s="30"/>
      <c r="E61" s="30"/>
      <c r="F61" s="30"/>
      <c r="G61" s="30"/>
      <c r="H61" s="30"/>
      <c r="I61" s="30"/>
      <c r="J61" s="30"/>
    </row>
    <row r="62" spans="2:10" s="29" customFormat="1" ht="9.75" customHeight="1" x14ac:dyDescent="0.2">
      <c r="B62" s="30"/>
      <c r="C62" s="30"/>
      <c r="D62" s="30"/>
      <c r="E62" s="30"/>
      <c r="F62" s="30"/>
      <c r="G62" s="30"/>
      <c r="H62" s="30"/>
      <c r="I62" s="30"/>
      <c r="J62" s="30"/>
    </row>
    <row r="63" spans="2:10" s="29" customFormat="1" ht="9.75" customHeight="1" x14ac:dyDescent="0.2">
      <c r="B63" s="30"/>
      <c r="C63" s="30"/>
      <c r="D63" s="30"/>
      <c r="E63" s="30"/>
      <c r="F63" s="30"/>
      <c r="G63" s="30"/>
      <c r="H63" s="30"/>
      <c r="I63" s="30"/>
      <c r="J63" s="30"/>
    </row>
    <row r="64" spans="2:10" s="29" customFormat="1" ht="9.75" customHeight="1" x14ac:dyDescent="0.2">
      <c r="B64" s="30"/>
      <c r="C64" s="30"/>
      <c r="D64" s="30"/>
      <c r="E64" s="30"/>
      <c r="F64" s="30"/>
      <c r="G64" s="30"/>
      <c r="H64" s="30"/>
      <c r="I64" s="30"/>
      <c r="J64" s="30"/>
    </row>
  </sheetData>
  <sheetProtection sheet="1" objects="1" scenarios="1"/>
  <protectedRanges>
    <protectedRange sqref="E44:J44" name="Bereich3"/>
    <protectedRange sqref="E37:J37" name="Bereich2"/>
    <protectedRange sqref="E25:J35" name="Bereich1"/>
  </protectedRanges>
  <mergeCells count="4">
    <mergeCell ref="F5:J5"/>
    <mergeCell ref="A1:D1"/>
    <mergeCell ref="E1:J1"/>
    <mergeCell ref="A45:B45"/>
  </mergeCells>
  <phoneticPr fontId="6" type="noConversion"/>
  <pageMargins left="0.59055118110236227" right="0.39370078740157483" top="0.78740157480314965" bottom="0.39370078740157483" header="0.51181102362204722" footer="0.51181102362204722"/>
  <pageSetup paperSize="9" fitToHeight="0" orientation="landscape" useFirstPageNumber="1" r:id="rId1"/>
  <headerFooter alignWithMargins="0">
    <oddHeader>&amp;LKirchgemeinde&amp;R&amp;9Finanzplan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L40"/>
  <sheetViews>
    <sheetView zoomScaleNormal="100" workbookViewId="0">
      <selection activeCell="E12" sqref="E12"/>
    </sheetView>
  </sheetViews>
  <sheetFormatPr baseColWidth="10" defaultColWidth="11.42578125" defaultRowHeight="11.25" x14ac:dyDescent="0.2"/>
  <cols>
    <col min="1" max="1" width="44.28515625" style="26" customWidth="1"/>
    <col min="2" max="10" width="7.7109375" style="28" customWidth="1"/>
    <col min="11" max="11" width="14.7109375" style="26" customWidth="1"/>
    <col min="12" max="16384" width="11.42578125" style="26"/>
  </cols>
  <sheetData>
    <row r="1" spans="1:10" s="39" customFormat="1" ht="15.75" x14ac:dyDescent="0.25">
      <c r="A1" s="348" t="str">
        <f>Leitdaten!B3</f>
        <v>Kirchgemeinde Muster</v>
      </c>
      <c r="B1" s="348"/>
      <c r="C1" s="348"/>
      <c r="D1" s="348"/>
      <c r="E1" s="371" t="str">
        <f>Leitdaten!B5</f>
        <v>Finanzplan 2018 - 2022</v>
      </c>
      <c r="F1" s="371"/>
      <c r="G1" s="371"/>
      <c r="H1" s="371"/>
      <c r="I1" s="371"/>
      <c r="J1" s="371"/>
    </row>
    <row r="2" spans="1:10" ht="13.5" customHeight="1" x14ac:dyDescent="0.2">
      <c r="A2" s="101"/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2.75" customHeight="1" x14ac:dyDescent="0.2">
      <c r="A3" s="105" t="s">
        <v>38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3.5" customHeight="1" thickBot="1" x14ac:dyDescent="0.25">
      <c r="A4" s="105"/>
      <c r="B4" s="104"/>
      <c r="C4" s="104"/>
      <c r="D4" s="104"/>
      <c r="E4" s="104"/>
      <c r="F4" s="104"/>
      <c r="G4" s="104"/>
      <c r="H4" s="104"/>
      <c r="I4" s="104"/>
      <c r="J4" s="338" t="s">
        <v>335</v>
      </c>
    </row>
    <row r="5" spans="1:10" s="33" customFormat="1" ht="12.75" customHeight="1" thickBot="1" x14ac:dyDescent="0.25">
      <c r="A5" s="218"/>
      <c r="B5" s="219"/>
      <c r="C5" s="219"/>
      <c r="D5" s="220"/>
      <c r="E5" s="206" t="s">
        <v>17</v>
      </c>
      <c r="F5" s="370" t="s">
        <v>61</v>
      </c>
      <c r="G5" s="346"/>
      <c r="H5" s="346"/>
      <c r="I5" s="346"/>
      <c r="J5" s="347"/>
    </row>
    <row r="6" spans="1:10" ht="13.5" customHeight="1" thickBot="1" x14ac:dyDescent="0.25">
      <c r="A6" s="221"/>
      <c r="B6" s="222"/>
      <c r="C6" s="222"/>
      <c r="D6" s="223"/>
      <c r="E6" s="207">
        <f>Leitdaten!$B$14</f>
        <v>2020</v>
      </c>
      <c r="F6" s="207">
        <f>Leitdaten!$B$15</f>
        <v>2021</v>
      </c>
      <c r="G6" s="207">
        <f>Leitdaten!$B$16</f>
        <v>2022</v>
      </c>
      <c r="H6" s="207">
        <f>Leitdaten!$B$17</f>
        <v>2023</v>
      </c>
      <c r="I6" s="207">
        <f>Leitdaten!$B$18</f>
        <v>2024</v>
      </c>
      <c r="J6" s="207">
        <f>Leitdaten!$B$19</f>
        <v>2025</v>
      </c>
    </row>
    <row r="7" spans="1:10" ht="12.75" customHeight="1" thickBot="1" x14ac:dyDescent="0.25">
      <c r="A7" s="101"/>
      <c r="B7" s="104"/>
      <c r="C7" s="104"/>
      <c r="D7" s="104"/>
      <c r="E7" s="104"/>
      <c r="F7" s="104"/>
      <c r="G7" s="104"/>
      <c r="H7" s="104"/>
      <c r="I7" s="104"/>
      <c r="J7" s="104"/>
    </row>
    <row r="8" spans="1:10" s="24" customFormat="1" ht="9.75" customHeight="1" thickBot="1" x14ac:dyDescent="0.25">
      <c r="A8" s="209" t="s">
        <v>31</v>
      </c>
      <c r="B8" s="108"/>
      <c r="C8" s="108"/>
      <c r="D8" s="108"/>
      <c r="E8" s="108"/>
      <c r="F8" s="108"/>
      <c r="G8" s="108"/>
      <c r="H8" s="108"/>
      <c r="I8" s="108"/>
      <c r="J8" s="108"/>
    </row>
    <row r="9" spans="1:10" s="29" customFormat="1" ht="5.25" customHeight="1" x14ac:dyDescent="0.2">
      <c r="A9" s="316"/>
      <c r="B9" s="114"/>
      <c r="C9" s="114"/>
      <c r="D9" s="114"/>
      <c r="E9" s="114"/>
      <c r="F9" s="114"/>
      <c r="G9" s="114"/>
      <c r="H9" s="114"/>
      <c r="I9" s="114"/>
      <c r="J9" s="114"/>
    </row>
    <row r="10" spans="1:10" s="24" customFormat="1" ht="9.75" customHeight="1" x14ac:dyDescent="0.2">
      <c r="A10" s="108" t="s">
        <v>251</v>
      </c>
      <c r="B10" s="171"/>
      <c r="C10" s="171"/>
      <c r="D10" s="171"/>
      <c r="E10" s="172"/>
      <c r="F10" s="171">
        <f>E21</f>
        <v>0</v>
      </c>
      <c r="G10" s="171">
        <f t="shared" ref="G10:J10" si="0">F21</f>
        <v>0</v>
      </c>
      <c r="H10" s="171">
        <f t="shared" si="0"/>
        <v>0</v>
      </c>
      <c r="I10" s="171">
        <f t="shared" si="0"/>
        <v>0</v>
      </c>
      <c r="J10" s="171">
        <f t="shared" si="0"/>
        <v>0</v>
      </c>
    </row>
    <row r="11" spans="1:10" s="29" customFormat="1" ht="9.75" customHeight="1" x14ac:dyDescent="0.2">
      <c r="A11" s="316" t="s">
        <v>277</v>
      </c>
      <c r="B11" s="114"/>
      <c r="C11" s="114"/>
      <c r="D11" s="114"/>
      <c r="E11" s="114">
        <f>'HT Invest vor Einführung HRM2'!H27+'HT Invest HRM2'!I587+'HT Darlehen und Beteiligungen'!H43</f>
        <v>0</v>
      </c>
      <c r="F11" s="114">
        <f>'HT Invest vor Einführung HRM2'!I27+'HT Invest HRM2'!J587+'HT Darlehen und Beteiligungen'!I43</f>
        <v>0</v>
      </c>
      <c r="G11" s="114">
        <f>'HT Invest vor Einführung HRM2'!J27+'HT Invest HRM2'!K587+'HT Darlehen und Beteiligungen'!J43</f>
        <v>0</v>
      </c>
      <c r="H11" s="114">
        <f>'HT Invest vor Einführung HRM2'!K27+'HT Invest HRM2'!L587+'HT Darlehen und Beteiligungen'!K43</f>
        <v>0</v>
      </c>
      <c r="I11" s="114">
        <f>'HT Invest vor Einführung HRM2'!L27+'HT Invest HRM2'!M587+'HT Darlehen und Beteiligungen'!L43</f>
        <v>0</v>
      </c>
      <c r="J11" s="114">
        <f>'HT Invest vor Einführung HRM2'!M27+'HT Invest HRM2'!N587+'HT Darlehen und Beteiligungen'!M43</f>
        <v>0</v>
      </c>
    </row>
    <row r="12" spans="1:10" s="29" customFormat="1" ht="9.75" customHeight="1" x14ac:dyDescent="0.2">
      <c r="A12" s="316" t="s">
        <v>119</v>
      </c>
      <c r="B12" s="114"/>
      <c r="C12" s="114"/>
      <c r="D12" s="114"/>
      <c r="E12" s="114">
        <f>E10+E11</f>
        <v>0</v>
      </c>
      <c r="F12" s="114">
        <f t="shared" ref="F12:J12" si="1">F10+F11</f>
        <v>0</v>
      </c>
      <c r="G12" s="114">
        <f t="shared" si="1"/>
        <v>0</v>
      </c>
      <c r="H12" s="114">
        <f t="shared" si="1"/>
        <v>0</v>
      </c>
      <c r="I12" s="114">
        <f t="shared" si="1"/>
        <v>0</v>
      </c>
      <c r="J12" s="114">
        <f t="shared" si="1"/>
        <v>0</v>
      </c>
    </row>
    <row r="13" spans="1:10" s="29" customFormat="1" ht="3" customHeight="1" x14ac:dyDescent="0.2">
      <c r="A13" s="316"/>
      <c r="B13" s="114"/>
      <c r="C13" s="114"/>
      <c r="D13" s="114"/>
      <c r="E13" s="114"/>
      <c r="F13" s="114"/>
      <c r="G13" s="114"/>
      <c r="H13" s="114"/>
      <c r="I13" s="114"/>
      <c r="J13" s="114"/>
    </row>
    <row r="14" spans="1:10" s="29" customFormat="1" ht="9.75" customHeight="1" x14ac:dyDescent="0.2">
      <c r="A14" s="316" t="s">
        <v>116</v>
      </c>
      <c r="B14" s="114"/>
      <c r="C14" s="114"/>
      <c r="D14" s="114"/>
      <c r="E14" s="114">
        <f>'Inv Abschr'!G72+'Inv Abschr'!G74</f>
        <v>0</v>
      </c>
      <c r="F14" s="114">
        <f>'Inv Abschr'!H72+'Inv Abschr'!H74</f>
        <v>0</v>
      </c>
      <c r="G14" s="114">
        <f>'Inv Abschr'!I72+'Inv Abschr'!I74</f>
        <v>0</v>
      </c>
      <c r="H14" s="114">
        <f>'Inv Abschr'!J72+'Inv Abschr'!J74</f>
        <v>0</v>
      </c>
      <c r="I14" s="114">
        <f>'Inv Abschr'!K72+'Inv Abschr'!K74</f>
        <v>0</v>
      </c>
      <c r="J14" s="114">
        <f>'Inv Abschr'!L72+'Inv Abschr'!L74</f>
        <v>0</v>
      </c>
    </row>
    <row r="15" spans="1:10" s="82" customFormat="1" ht="9.75" customHeight="1" x14ac:dyDescent="0.2">
      <c r="A15" s="316" t="s">
        <v>117</v>
      </c>
      <c r="B15" s="114"/>
      <c r="C15" s="114"/>
      <c r="D15" s="114"/>
      <c r="E15" s="114">
        <f>'Inv Abschr'!G73+'Inv Abschr'!G75</f>
        <v>0</v>
      </c>
      <c r="F15" s="114">
        <f>'Inv Abschr'!H73+'Inv Abschr'!H75</f>
        <v>0</v>
      </c>
      <c r="G15" s="114">
        <f>'Inv Abschr'!I73+'Inv Abschr'!I75</f>
        <v>0</v>
      </c>
      <c r="H15" s="114">
        <f>'Inv Abschr'!J73+'Inv Abschr'!J75</f>
        <v>0</v>
      </c>
      <c r="I15" s="114">
        <f>'Inv Abschr'!K73+'Inv Abschr'!K75</f>
        <v>0</v>
      </c>
      <c r="J15" s="114">
        <f>'Inv Abschr'!L73+'Inv Abschr'!L75</f>
        <v>0</v>
      </c>
    </row>
    <row r="16" spans="1:10" s="82" customFormat="1" ht="9.75" customHeight="1" x14ac:dyDescent="0.2">
      <c r="A16" s="315" t="s">
        <v>278</v>
      </c>
      <c r="B16" s="160"/>
      <c r="C16" s="114"/>
      <c r="D16" s="114"/>
      <c r="E16" s="114">
        <f>'HT Invest vor Einführung HRM2'!H33</f>
        <v>0</v>
      </c>
      <c r="F16" s="114">
        <f>'HT Invest vor Einführung HRM2'!I33</f>
        <v>0</v>
      </c>
      <c r="G16" s="114">
        <f>'HT Invest vor Einführung HRM2'!J33</f>
        <v>0</v>
      </c>
      <c r="H16" s="114">
        <f>'HT Invest vor Einführung HRM2'!K33</f>
        <v>0</v>
      </c>
      <c r="I16" s="114">
        <f>'HT Invest vor Einführung HRM2'!L33</f>
        <v>0</v>
      </c>
      <c r="J16" s="114">
        <f>'HT Invest vor Einführung HRM2'!M33</f>
        <v>0</v>
      </c>
    </row>
    <row r="17" spans="1:12" s="82" customFormat="1" ht="9.75" customHeight="1" x14ac:dyDescent="0.2">
      <c r="A17" s="315" t="s">
        <v>337</v>
      </c>
      <c r="B17" s="114"/>
      <c r="C17" s="114"/>
      <c r="D17" s="114"/>
      <c r="E17" s="114">
        <f>'Inv Abschr'!G76</f>
        <v>0</v>
      </c>
      <c r="F17" s="114">
        <f>E17</f>
        <v>0</v>
      </c>
      <c r="G17" s="114">
        <f t="shared" ref="G17:J17" si="2">F17</f>
        <v>0</v>
      </c>
      <c r="H17" s="114">
        <f t="shared" si="2"/>
        <v>0</v>
      </c>
      <c r="I17" s="114">
        <f t="shared" si="2"/>
        <v>0</v>
      </c>
      <c r="J17" s="114">
        <f t="shared" si="2"/>
        <v>0</v>
      </c>
    </row>
    <row r="18" spans="1:12" s="288" customFormat="1" ht="9.75" customHeight="1" x14ac:dyDescent="0.2">
      <c r="A18" s="315"/>
      <c r="B18" s="114"/>
      <c r="C18" s="114"/>
      <c r="D18" s="114"/>
      <c r="E18" s="114"/>
      <c r="F18" s="114"/>
      <c r="G18" s="114"/>
      <c r="H18" s="114"/>
      <c r="I18" s="114"/>
      <c r="J18" s="114"/>
    </row>
    <row r="19" spans="1:12" s="288" customFormat="1" ht="9.75" customHeight="1" x14ac:dyDescent="0.2">
      <c r="A19" s="315" t="s">
        <v>327</v>
      </c>
      <c r="B19" s="114"/>
      <c r="C19" s="114"/>
      <c r="D19" s="114"/>
      <c r="E19" s="114">
        <f>'HT Darlehen und Beteiligungen'!H45+'HT Darlehen und Beteiligungen'!H46</f>
        <v>0</v>
      </c>
      <c r="F19" s="114">
        <f>'HT Darlehen und Beteiligungen'!I45+'HT Darlehen und Beteiligungen'!I46</f>
        <v>0</v>
      </c>
      <c r="G19" s="114">
        <f>'HT Darlehen und Beteiligungen'!J45+'HT Darlehen und Beteiligungen'!J46</f>
        <v>0</v>
      </c>
      <c r="H19" s="114">
        <f>'HT Darlehen und Beteiligungen'!K45+'HT Darlehen und Beteiligungen'!K46</f>
        <v>0</v>
      </c>
      <c r="I19" s="114">
        <f>'HT Darlehen und Beteiligungen'!L45+'HT Darlehen und Beteiligungen'!L46</f>
        <v>0</v>
      </c>
      <c r="J19" s="114">
        <f>'HT Darlehen und Beteiligungen'!M45+'HT Darlehen und Beteiligungen'!M46</f>
        <v>0</v>
      </c>
    </row>
    <row r="20" spans="1:12" s="29" customFormat="1" ht="5.25" customHeight="1" x14ac:dyDescent="0.2">
      <c r="A20" s="316"/>
      <c r="B20" s="114"/>
      <c r="C20" s="114"/>
      <c r="D20" s="114"/>
      <c r="E20" s="114"/>
      <c r="F20" s="114"/>
      <c r="G20" s="114"/>
      <c r="H20" s="114"/>
      <c r="I20" s="114"/>
      <c r="J20" s="114"/>
    </row>
    <row r="21" spans="1:12" s="24" customFormat="1" ht="9.75" customHeight="1" x14ac:dyDescent="0.2">
      <c r="A21" s="108" t="s">
        <v>193</v>
      </c>
      <c r="B21" s="171"/>
      <c r="C21" s="171"/>
      <c r="D21" s="171"/>
      <c r="E21" s="171">
        <f>E12-(E14+E15+E16+E17+E19)</f>
        <v>0</v>
      </c>
      <c r="F21" s="171">
        <f t="shared" ref="F21:J21" si="3">F12-(F14+F15+F16+F17+F19)</f>
        <v>0</v>
      </c>
      <c r="G21" s="171">
        <f t="shared" si="3"/>
        <v>0</v>
      </c>
      <c r="H21" s="171">
        <f t="shared" si="3"/>
        <v>0</v>
      </c>
      <c r="I21" s="171">
        <f t="shared" si="3"/>
        <v>0</v>
      </c>
      <c r="J21" s="171">
        <f t="shared" si="3"/>
        <v>0</v>
      </c>
    </row>
    <row r="22" spans="1:12" s="29" customFormat="1" ht="9.75" customHeight="1" x14ac:dyDescent="0.2">
      <c r="A22" s="316"/>
      <c r="B22" s="114"/>
      <c r="C22" s="114"/>
      <c r="D22" s="114"/>
      <c r="E22" s="114"/>
      <c r="F22" s="114"/>
      <c r="G22" s="114"/>
      <c r="H22" s="114"/>
      <c r="I22" s="114"/>
      <c r="J22" s="114"/>
    </row>
    <row r="23" spans="1:12" s="29" customFormat="1" ht="9.75" customHeight="1" thickBot="1" x14ac:dyDescent="0.25">
      <c r="A23" s="316"/>
      <c r="B23" s="114"/>
      <c r="C23" s="114"/>
      <c r="D23" s="114"/>
      <c r="E23" s="114"/>
      <c r="F23" s="114"/>
      <c r="G23" s="114"/>
      <c r="H23" s="114"/>
      <c r="I23" s="114"/>
      <c r="J23" s="114"/>
    </row>
    <row r="24" spans="1:12" s="29" customFormat="1" ht="9.75" customHeight="1" thickBot="1" x14ac:dyDescent="0.25">
      <c r="A24" s="209" t="s">
        <v>32</v>
      </c>
      <c r="B24" s="161"/>
      <c r="C24" s="161"/>
      <c r="D24" s="161"/>
      <c r="E24" s="307"/>
      <c r="F24" s="307"/>
      <c r="G24" s="307"/>
      <c r="H24" s="307"/>
      <c r="I24" s="307"/>
      <c r="J24" s="307"/>
    </row>
    <row r="25" spans="1:12" s="29" customFormat="1" ht="5.25" customHeight="1" x14ac:dyDescent="0.2">
      <c r="A25" s="316"/>
      <c r="B25" s="114"/>
      <c r="C25" s="114"/>
      <c r="D25" s="114"/>
      <c r="E25" s="114"/>
      <c r="F25" s="114"/>
      <c r="G25" s="114"/>
      <c r="H25" s="114"/>
      <c r="I25" s="114"/>
      <c r="J25" s="114"/>
    </row>
    <row r="26" spans="1:12" s="29" customFormat="1" ht="9.75" customHeight="1" x14ac:dyDescent="0.2">
      <c r="A26" s="316" t="s">
        <v>116</v>
      </c>
      <c r="B26" s="109"/>
      <c r="C26" s="122"/>
      <c r="D26" s="123"/>
      <c r="E26" s="173">
        <f t="shared" ref="E26:J29" si="4">E14</f>
        <v>0</v>
      </c>
      <c r="F26" s="173">
        <f t="shared" si="4"/>
        <v>0</v>
      </c>
      <c r="G26" s="173">
        <f t="shared" si="4"/>
        <v>0</v>
      </c>
      <c r="H26" s="173">
        <f t="shared" si="4"/>
        <v>0</v>
      </c>
      <c r="I26" s="173">
        <f t="shared" si="4"/>
        <v>0</v>
      </c>
      <c r="J26" s="173">
        <f t="shared" si="4"/>
        <v>0</v>
      </c>
      <c r="K26" s="30"/>
      <c r="L26" s="30"/>
    </row>
    <row r="27" spans="1:12" s="29" customFormat="1" ht="9.75" customHeight="1" x14ac:dyDescent="0.2">
      <c r="A27" s="316" t="s">
        <v>117</v>
      </c>
      <c r="B27" s="109"/>
      <c r="C27" s="122"/>
      <c r="D27" s="123"/>
      <c r="E27" s="173">
        <f t="shared" si="4"/>
        <v>0</v>
      </c>
      <c r="F27" s="173">
        <f t="shared" si="4"/>
        <v>0</v>
      </c>
      <c r="G27" s="173">
        <f t="shared" si="4"/>
        <v>0</v>
      </c>
      <c r="H27" s="173">
        <f t="shared" si="4"/>
        <v>0</v>
      </c>
      <c r="I27" s="173">
        <f t="shared" si="4"/>
        <v>0</v>
      </c>
      <c r="J27" s="173">
        <f t="shared" si="4"/>
        <v>0</v>
      </c>
      <c r="K27" s="30"/>
      <c r="L27" s="30"/>
    </row>
    <row r="28" spans="1:12" s="29" customFormat="1" ht="9.75" customHeight="1" x14ac:dyDescent="0.2">
      <c r="A28" s="316" t="str">
        <f>A16</f>
        <v xml:space="preserve">Total Abschreibungen Restkosten/-einnahmen Investitionen vor Einführung HRM2 </v>
      </c>
      <c r="B28" s="109"/>
      <c r="C28" s="122"/>
      <c r="D28" s="123"/>
      <c r="E28" s="173">
        <f t="shared" si="4"/>
        <v>0</v>
      </c>
      <c r="F28" s="173">
        <f t="shared" si="4"/>
        <v>0</v>
      </c>
      <c r="G28" s="173">
        <f t="shared" si="4"/>
        <v>0</v>
      </c>
      <c r="H28" s="173">
        <f t="shared" si="4"/>
        <v>0</v>
      </c>
      <c r="I28" s="173">
        <f t="shared" si="4"/>
        <v>0</v>
      </c>
      <c r="J28" s="173">
        <f t="shared" si="4"/>
        <v>0</v>
      </c>
      <c r="K28" s="30"/>
      <c r="L28" s="30"/>
    </row>
    <row r="29" spans="1:12" s="29" customFormat="1" ht="9.75" customHeight="1" x14ac:dyDescent="0.2">
      <c r="A29" s="316" t="str">
        <f>A17</f>
        <v>Total Abschreibungen VV HRM1</v>
      </c>
      <c r="B29" s="109"/>
      <c r="C29" s="122"/>
      <c r="D29" s="123"/>
      <c r="E29" s="173">
        <f t="shared" si="4"/>
        <v>0</v>
      </c>
      <c r="F29" s="173">
        <f t="shared" si="4"/>
        <v>0</v>
      </c>
      <c r="G29" s="173">
        <f t="shared" si="4"/>
        <v>0</v>
      </c>
      <c r="H29" s="173">
        <f t="shared" si="4"/>
        <v>0</v>
      </c>
      <c r="I29" s="173">
        <f t="shared" si="4"/>
        <v>0</v>
      </c>
      <c r="J29" s="173">
        <f t="shared" si="4"/>
        <v>0</v>
      </c>
      <c r="K29" s="30"/>
      <c r="L29" s="30"/>
    </row>
    <row r="30" spans="1:12" s="29" customFormat="1" ht="9.75" customHeight="1" x14ac:dyDescent="0.2">
      <c r="A30" s="316" t="s">
        <v>324</v>
      </c>
      <c r="B30" s="114"/>
      <c r="C30" s="114"/>
      <c r="D30" s="114"/>
      <c r="E30" s="114">
        <f>((E10+E12)/2)*Schulden!E44</f>
        <v>0</v>
      </c>
      <c r="F30" s="114">
        <f>((F10+F12)/2)*Schulden!F44</f>
        <v>0</v>
      </c>
      <c r="G30" s="114">
        <f>((G10+G12)/2)*Schulden!G44</f>
        <v>0</v>
      </c>
      <c r="H30" s="114">
        <f>((H10+H12)/2)*Schulden!H44</f>
        <v>0</v>
      </c>
      <c r="I30" s="114">
        <f>((I10+I12)/2)*Schulden!I44</f>
        <v>0</v>
      </c>
      <c r="J30" s="114">
        <f>((J10+J12)/2)*Schulden!J44</f>
        <v>0</v>
      </c>
    </row>
    <row r="31" spans="1:12" s="87" customFormat="1" ht="9.75" customHeight="1" x14ac:dyDescent="0.2">
      <c r="A31" s="317" t="s">
        <v>325</v>
      </c>
      <c r="B31" s="30"/>
      <c r="C31" s="30"/>
      <c r="D31" s="30"/>
      <c r="E31" s="128"/>
      <c r="F31" s="128"/>
      <c r="G31" s="128"/>
      <c r="H31" s="128"/>
      <c r="I31" s="128"/>
      <c r="J31" s="128"/>
    </row>
    <row r="32" spans="1:12" s="29" customFormat="1" ht="9.75" customHeight="1" x14ac:dyDescent="0.2">
      <c r="A32" s="317" t="s">
        <v>326</v>
      </c>
      <c r="B32" s="30"/>
      <c r="C32" s="30"/>
      <c r="D32" s="30"/>
      <c r="E32" s="128"/>
      <c r="F32" s="128"/>
      <c r="G32" s="128"/>
      <c r="H32" s="128"/>
      <c r="I32" s="128"/>
      <c r="J32" s="128"/>
    </row>
    <row r="33" spans="1:10" s="29" customFormat="1" ht="9.75" customHeight="1" x14ac:dyDescent="0.2">
      <c r="A33" s="308"/>
      <c r="B33" s="30"/>
      <c r="C33" s="30"/>
      <c r="D33" s="30"/>
      <c r="E33" s="30"/>
      <c r="F33" s="30"/>
      <c r="G33" s="30"/>
      <c r="H33" s="30"/>
      <c r="I33" s="30"/>
      <c r="J33" s="30"/>
    </row>
    <row r="34" spans="1:10" s="31" customFormat="1" ht="9.75" customHeight="1" x14ac:dyDescent="0.2">
      <c r="A34" s="31" t="s">
        <v>34</v>
      </c>
      <c r="B34" s="32"/>
      <c r="C34" s="32"/>
      <c r="D34" s="32"/>
      <c r="E34" s="32">
        <f>E26+E30+E31+E32</f>
        <v>0</v>
      </c>
      <c r="F34" s="32">
        <f t="shared" ref="F34:J34" si="5">SUM(F26:F32)</f>
        <v>0</v>
      </c>
      <c r="G34" s="32">
        <f t="shared" si="5"/>
        <v>0</v>
      </c>
      <c r="H34" s="32">
        <f t="shared" si="5"/>
        <v>0</v>
      </c>
      <c r="I34" s="32">
        <f t="shared" si="5"/>
        <v>0</v>
      </c>
      <c r="J34" s="32">
        <f t="shared" si="5"/>
        <v>0</v>
      </c>
    </row>
    <row r="35" spans="1:10" s="29" customFormat="1" ht="9.75" customHeight="1" x14ac:dyDescent="0.2">
      <c r="B35" s="30"/>
      <c r="C35" s="30"/>
      <c r="D35" s="30"/>
      <c r="E35" s="30"/>
      <c r="F35" s="30"/>
      <c r="G35" s="30"/>
      <c r="H35" s="30"/>
      <c r="I35" s="30"/>
      <c r="J35" s="30"/>
    </row>
    <row r="36" spans="1:10" s="29" customFormat="1" ht="9.75" customHeight="1" x14ac:dyDescent="0.2">
      <c r="B36" s="30"/>
      <c r="C36" s="30"/>
      <c r="D36" s="30"/>
      <c r="E36" s="30"/>
      <c r="F36" s="30"/>
      <c r="G36" s="30"/>
      <c r="H36" s="30"/>
      <c r="I36" s="30"/>
      <c r="J36" s="30"/>
    </row>
    <row r="37" spans="1:10" s="29" customFormat="1" ht="9.75" customHeight="1" x14ac:dyDescent="0.2">
      <c r="B37" s="30"/>
      <c r="C37" s="30"/>
      <c r="D37" s="30"/>
      <c r="E37" s="30"/>
      <c r="F37" s="30"/>
      <c r="G37" s="30"/>
      <c r="H37" s="30"/>
      <c r="I37" s="30"/>
      <c r="J37" s="30"/>
    </row>
    <row r="38" spans="1:10" s="14" customFormat="1" ht="9.75" customHeight="1" x14ac:dyDescent="0.2">
      <c r="A38" s="4"/>
      <c r="B38" s="16"/>
      <c r="C38" s="16"/>
      <c r="D38" s="16"/>
      <c r="E38" s="17"/>
      <c r="F38" s="17"/>
      <c r="G38" s="17"/>
      <c r="H38" s="17"/>
      <c r="I38" s="17"/>
      <c r="J38" s="17"/>
    </row>
    <row r="39" spans="1:10" s="29" customFormat="1" ht="9.75" customHeight="1" x14ac:dyDescent="0.2">
      <c r="B39" s="30"/>
      <c r="C39" s="30"/>
      <c r="D39" s="30"/>
      <c r="E39" s="30"/>
      <c r="F39" s="30"/>
      <c r="G39" s="30"/>
      <c r="H39" s="30"/>
      <c r="I39" s="30"/>
      <c r="J39" s="30"/>
    </row>
    <row r="40" spans="1:10" s="29" customFormat="1" ht="9.75" customHeight="1" x14ac:dyDescent="0.2">
      <c r="B40" s="30"/>
      <c r="C40" s="30"/>
      <c r="D40" s="30"/>
      <c r="E40" s="30"/>
      <c r="F40" s="30"/>
      <c r="G40" s="30"/>
      <c r="H40" s="30"/>
      <c r="I40" s="30"/>
      <c r="J40" s="30"/>
    </row>
  </sheetData>
  <protectedRanges>
    <protectedRange sqref="E31:J32" name="Bereich1"/>
  </protectedRanges>
  <mergeCells count="3">
    <mergeCell ref="F5:J5"/>
    <mergeCell ref="A1:D1"/>
    <mergeCell ref="E1:J1"/>
  </mergeCells>
  <phoneticPr fontId="6" type="noConversion"/>
  <pageMargins left="0.59055118110236227" right="0.39370078740157483" top="0.78740157480314965" bottom="0.39370078740157483" header="0.51181102362204722" footer="0.51181102362204722"/>
  <pageSetup paperSize="9" fitToHeight="0" orientation="landscape" useFirstPageNumber="1" r:id="rId1"/>
  <headerFooter alignWithMargins="0">
    <oddHeader>&amp;LKirchgemeinde&amp;R&amp;9Finanzplan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AR1188"/>
  <sheetViews>
    <sheetView zoomScaleNormal="100" workbookViewId="0">
      <selection activeCell="E50" sqref="E50"/>
    </sheetView>
  </sheetViews>
  <sheetFormatPr baseColWidth="10" defaultColWidth="10.7109375" defaultRowHeight="12.75" x14ac:dyDescent="0.2"/>
  <cols>
    <col min="1" max="1" width="8.7109375" style="2" customWidth="1"/>
    <col min="2" max="2" width="44.28515625" style="3" customWidth="1"/>
    <col min="3" max="3" width="9.7109375" style="11" customWidth="1"/>
    <col min="4" max="9" width="7.7109375" style="11" customWidth="1"/>
    <col min="10" max="10" width="14.7109375" style="3" customWidth="1"/>
    <col min="11" max="16384" width="10.7109375" style="3"/>
  </cols>
  <sheetData>
    <row r="1" spans="1:44" s="40" customFormat="1" ht="15.75" x14ac:dyDescent="0.25">
      <c r="A1" s="162"/>
      <c r="B1" s="373" t="str">
        <f>Leitdaten!B3</f>
        <v>Kirchgemeinde Muster</v>
      </c>
      <c r="C1" s="349"/>
      <c r="D1" s="349"/>
      <c r="E1" s="374" t="str">
        <f>Leitdaten!B5</f>
        <v>Finanzplan 2018 - 2022</v>
      </c>
      <c r="F1" s="374"/>
      <c r="G1" s="374"/>
      <c r="H1" s="374"/>
      <c r="I1" s="374"/>
    </row>
    <row r="2" spans="1:44" ht="13.5" customHeight="1" x14ac:dyDescent="0.2">
      <c r="A2" s="163"/>
      <c r="B2" s="164"/>
      <c r="C2" s="165"/>
      <c r="D2" s="165"/>
      <c r="E2" s="165"/>
      <c r="F2" s="165"/>
      <c r="G2" s="165"/>
      <c r="H2" s="165"/>
      <c r="I2" s="165"/>
    </row>
    <row r="3" spans="1:44" s="2" customFormat="1" ht="12.75" customHeight="1" x14ac:dyDescent="0.2">
      <c r="A3" s="163"/>
      <c r="B3" s="166" t="s">
        <v>8</v>
      </c>
      <c r="C3" s="5"/>
      <c r="D3" s="5"/>
      <c r="E3" s="5"/>
      <c r="F3" s="5"/>
      <c r="G3" s="5"/>
      <c r="H3" s="5"/>
      <c r="I3" s="5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s="2" customFormat="1" ht="13.5" customHeight="1" thickBot="1" x14ac:dyDescent="0.25">
      <c r="A4" s="163"/>
      <c r="B4" s="4"/>
      <c r="C4" s="5"/>
      <c r="D4" s="5"/>
      <c r="E4" s="5"/>
      <c r="F4" s="5"/>
      <c r="G4" s="5"/>
      <c r="H4" s="5"/>
      <c r="I4" s="338" t="s">
        <v>335</v>
      </c>
      <c r="L4" s="3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s="2" customFormat="1" ht="13.5" customHeight="1" thickBot="1" x14ac:dyDescent="0.25">
      <c r="A5" s="163"/>
      <c r="B5" s="190"/>
      <c r="C5" s="224" t="s">
        <v>60</v>
      </c>
      <c r="D5" s="225" t="s">
        <v>17</v>
      </c>
      <c r="E5" s="372" t="s">
        <v>61</v>
      </c>
      <c r="F5" s="346"/>
      <c r="G5" s="346"/>
      <c r="H5" s="346"/>
      <c r="I5" s="347"/>
      <c r="L5" s="3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s="2" customFormat="1" ht="13.5" customHeight="1" thickBot="1" x14ac:dyDescent="0.25">
      <c r="A6" s="163"/>
      <c r="B6" s="193"/>
      <c r="C6" s="196">
        <f>Leitdaten!$B$13</f>
        <v>2019</v>
      </c>
      <c r="D6" s="196">
        <f>Leitdaten!$B$14</f>
        <v>2020</v>
      </c>
      <c r="E6" s="197">
        <f>Leitdaten!$B$15</f>
        <v>2021</v>
      </c>
      <c r="F6" s="198">
        <f>Leitdaten!$B$16</f>
        <v>2022</v>
      </c>
      <c r="G6" s="199">
        <f>Leitdaten!$B$17</f>
        <v>2023</v>
      </c>
      <c r="H6" s="200">
        <f>Leitdaten!$B$18</f>
        <v>2024</v>
      </c>
      <c r="I6" s="199">
        <f>Leitdaten!$B$19</f>
        <v>2025</v>
      </c>
      <c r="L6" s="3"/>
      <c r="M6" s="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s="2" customFormat="1" ht="12.75" customHeight="1" thickBot="1" x14ac:dyDescent="0.25">
      <c r="A7" s="163"/>
      <c r="B7" s="98" t="s">
        <v>0</v>
      </c>
      <c r="C7" s="5"/>
      <c r="D7" s="5"/>
      <c r="E7" s="5"/>
      <c r="F7" s="5"/>
      <c r="G7" s="5"/>
      <c r="H7" s="5"/>
      <c r="I7" s="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s="14" customFormat="1" ht="9.75" customHeight="1" thickBot="1" x14ac:dyDescent="0.25">
      <c r="A8" s="4"/>
      <c r="B8" s="202" t="s">
        <v>9</v>
      </c>
      <c r="C8" s="17"/>
      <c r="D8" s="17"/>
      <c r="E8" s="17"/>
      <c r="F8" s="17"/>
      <c r="G8" s="17"/>
      <c r="H8" s="17"/>
      <c r="I8" s="17"/>
    </row>
    <row r="9" spans="1:44" s="14" customFormat="1" ht="9.75" customHeight="1" x14ac:dyDescent="0.2">
      <c r="A9" s="4"/>
      <c r="B9" s="16"/>
      <c r="C9" s="17"/>
      <c r="D9" s="17"/>
      <c r="E9" s="17"/>
      <c r="F9" s="17"/>
      <c r="G9" s="17"/>
      <c r="H9" s="17"/>
      <c r="I9" s="17"/>
    </row>
    <row r="10" spans="1:44" s="14" customFormat="1" ht="9.75" customHeight="1" x14ac:dyDescent="0.2">
      <c r="A10" s="4">
        <v>10</v>
      </c>
      <c r="B10" s="4" t="s">
        <v>6</v>
      </c>
      <c r="C10" s="188"/>
      <c r="D10" s="17">
        <f>C10+Schulden!E23+Schulden!E24+Schulden!E25+Schulden!E26+Schulden!E37</f>
        <v>0</v>
      </c>
      <c r="E10" s="17">
        <f>D10+Schulden!F23+Schulden!F24+Schulden!F25+Schulden!F26+Schulden!F37</f>
        <v>0</v>
      </c>
      <c r="F10" s="17">
        <f>E10+Schulden!G23+Schulden!G24+Schulden!G25+Schulden!G26+Schulden!G37</f>
        <v>0</v>
      </c>
      <c r="G10" s="17">
        <f>F10+Schulden!H23+Schulden!H24+Schulden!H25+Schulden!H26+Schulden!H37</f>
        <v>0</v>
      </c>
      <c r="H10" s="17">
        <f>G10+Schulden!I23+Schulden!I24+Schulden!I25+Schulden!I26+Schulden!I37</f>
        <v>0</v>
      </c>
      <c r="I10" s="17">
        <f>H10+Schulden!J23+Schulden!J24+Schulden!J25+Schulden!J26+Schulden!J37</f>
        <v>0</v>
      </c>
    </row>
    <row r="11" spans="1:44" s="14" customFormat="1" ht="9.75" customHeight="1" x14ac:dyDescent="0.2">
      <c r="A11" s="4">
        <v>14</v>
      </c>
      <c r="B11" s="4" t="s">
        <v>7</v>
      </c>
      <c r="C11" s="188"/>
      <c r="D11" s="17">
        <f>C11+Schulden!E18+Schulden!E19+Schulden!E20+Schulden!E21+Schulden!E22</f>
        <v>0</v>
      </c>
      <c r="E11" s="17">
        <f>D11+Schulden!F18+Schulden!F19+Schulden!F20+Schulden!F21+Schulden!F22</f>
        <v>0</v>
      </c>
      <c r="F11" s="17">
        <f>E11+Schulden!G18+Schulden!G19+Schulden!G20+Schulden!G21+Schulden!G22</f>
        <v>0</v>
      </c>
      <c r="G11" s="17">
        <f>F11+Schulden!H18+Schulden!H19+Schulden!H20+Schulden!H21+Schulden!H22</f>
        <v>0</v>
      </c>
      <c r="H11" s="17">
        <f>G11+Schulden!I18+Schulden!I19+Schulden!I20+Schulden!I21+Schulden!I22</f>
        <v>0</v>
      </c>
      <c r="I11" s="17">
        <f>H11+Schulden!J18+Schulden!J19+Schulden!J20+Schulden!J21+Schulden!J22</f>
        <v>0</v>
      </c>
    </row>
    <row r="12" spans="1:44" s="19" customFormat="1" ht="9.75" customHeight="1" x14ac:dyDescent="0.2">
      <c r="A12" s="167"/>
      <c r="B12" s="167" t="s">
        <v>11</v>
      </c>
      <c r="C12" s="168">
        <f t="shared" ref="C12:I12" si="0">SUM(C10:C11)</f>
        <v>0</v>
      </c>
      <c r="D12" s="168">
        <f t="shared" si="0"/>
        <v>0</v>
      </c>
      <c r="E12" s="168">
        <f t="shared" si="0"/>
        <v>0</v>
      </c>
      <c r="F12" s="168">
        <f t="shared" si="0"/>
        <v>0</v>
      </c>
      <c r="G12" s="168">
        <f t="shared" si="0"/>
        <v>0</v>
      </c>
      <c r="H12" s="168">
        <f t="shared" si="0"/>
        <v>0</v>
      </c>
      <c r="I12" s="168">
        <f t="shared" si="0"/>
        <v>0</v>
      </c>
    </row>
    <row r="13" spans="1:44" s="14" customFormat="1" ht="9.75" customHeight="1" thickBot="1" x14ac:dyDescent="0.25">
      <c r="A13" s="4"/>
      <c r="B13" s="16"/>
      <c r="C13" s="17"/>
      <c r="D13" s="17"/>
      <c r="E13" s="17"/>
      <c r="F13" s="17"/>
      <c r="G13" s="17"/>
      <c r="H13" s="17"/>
      <c r="I13" s="17"/>
    </row>
    <row r="14" spans="1:44" s="14" customFormat="1" ht="9.75" customHeight="1" thickBot="1" x14ac:dyDescent="0.25">
      <c r="A14" s="4"/>
      <c r="B14" s="202" t="s">
        <v>10</v>
      </c>
      <c r="C14" s="17"/>
      <c r="D14" s="17"/>
      <c r="E14" s="17"/>
      <c r="F14" s="17"/>
      <c r="G14" s="17"/>
      <c r="H14" s="17"/>
      <c r="I14" s="17"/>
    </row>
    <row r="15" spans="1:44" s="14" customFormat="1" ht="9.75" customHeight="1" x14ac:dyDescent="0.2">
      <c r="A15" s="4"/>
      <c r="B15" s="16"/>
      <c r="C15" s="17"/>
      <c r="D15" s="17"/>
      <c r="E15" s="17"/>
      <c r="F15" s="17"/>
      <c r="G15" s="17"/>
      <c r="H15" s="17"/>
      <c r="I15" s="17"/>
    </row>
    <row r="16" spans="1:44" s="14" customFormat="1" ht="9.75" customHeight="1" x14ac:dyDescent="0.2">
      <c r="A16" s="4">
        <v>200</v>
      </c>
      <c r="B16" s="4" t="s">
        <v>194</v>
      </c>
      <c r="C16" s="188"/>
      <c r="D16" s="17">
        <f>C16</f>
        <v>0</v>
      </c>
      <c r="E16" s="17">
        <f t="shared" ref="E16:I16" si="1">D16</f>
        <v>0</v>
      </c>
      <c r="F16" s="17">
        <f t="shared" si="1"/>
        <v>0</v>
      </c>
      <c r="G16" s="17">
        <f t="shared" si="1"/>
        <v>0</v>
      </c>
      <c r="H16" s="17">
        <f t="shared" si="1"/>
        <v>0</v>
      </c>
      <c r="I16" s="17">
        <f t="shared" si="1"/>
        <v>0</v>
      </c>
    </row>
    <row r="17" spans="1:9" s="14" customFormat="1" ht="9.75" customHeight="1" x14ac:dyDescent="0.2">
      <c r="A17" s="4">
        <v>201</v>
      </c>
      <c r="B17" s="4" t="s">
        <v>302</v>
      </c>
      <c r="C17" s="188"/>
      <c r="D17" s="17">
        <f>C17</f>
        <v>0</v>
      </c>
      <c r="E17" s="17">
        <f t="shared" ref="E17:I17" si="2">D17</f>
        <v>0</v>
      </c>
      <c r="F17" s="17">
        <f t="shared" si="2"/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</row>
    <row r="18" spans="1:9" s="14" customFormat="1" ht="9.75" customHeight="1" x14ac:dyDescent="0.2">
      <c r="A18" s="4">
        <v>204</v>
      </c>
      <c r="B18" s="4" t="s">
        <v>197</v>
      </c>
      <c r="C18" s="188"/>
      <c r="D18" s="17">
        <f>C18-Schulden!E27</f>
        <v>0</v>
      </c>
      <c r="E18" s="17">
        <f>D18-Schulden!F27</f>
        <v>0</v>
      </c>
      <c r="F18" s="17">
        <f>E18-Schulden!G27</f>
        <v>0</v>
      </c>
      <c r="G18" s="17">
        <f>F18-Schulden!H27</f>
        <v>0</v>
      </c>
      <c r="H18" s="17">
        <f>G18-Schulden!I27</f>
        <v>0</v>
      </c>
      <c r="I18" s="17">
        <f>H18-Schulden!J27</f>
        <v>0</v>
      </c>
    </row>
    <row r="19" spans="1:9" s="14" customFormat="1" ht="9.75" customHeight="1" x14ac:dyDescent="0.2">
      <c r="A19" s="4">
        <v>205</v>
      </c>
      <c r="B19" s="4" t="s">
        <v>195</v>
      </c>
      <c r="C19" s="188"/>
      <c r="D19" s="17">
        <f>C19-Schulden!E28</f>
        <v>0</v>
      </c>
      <c r="E19" s="17">
        <f>D19-Schulden!F28</f>
        <v>0</v>
      </c>
      <c r="F19" s="17">
        <f>E19-Schulden!G28</f>
        <v>0</v>
      </c>
      <c r="G19" s="17">
        <f>F19-Schulden!H28</f>
        <v>0</v>
      </c>
      <c r="H19" s="17">
        <f>G19-Schulden!I28</f>
        <v>0</v>
      </c>
      <c r="I19" s="17">
        <f>H19-Schulden!J28</f>
        <v>0</v>
      </c>
    </row>
    <row r="20" spans="1:9" s="14" customFormat="1" ht="9.75" customHeight="1" x14ac:dyDescent="0.2">
      <c r="A20" s="4">
        <v>206</v>
      </c>
      <c r="B20" s="4" t="s">
        <v>303</v>
      </c>
      <c r="C20" s="188"/>
      <c r="D20" s="17">
        <f>C20+SUM(Schulden!E18:E36)-SUM(Schulden!E37:E38)</f>
        <v>0</v>
      </c>
      <c r="E20" s="17">
        <f>D20+SUM(Schulden!F18:F36)-SUM(Schulden!F37:F38)</f>
        <v>0</v>
      </c>
      <c r="F20" s="17">
        <f>E20+SUM(Schulden!G18:G36)-SUM(Schulden!G37:G38)</f>
        <v>0</v>
      </c>
      <c r="G20" s="17">
        <f>F20+SUM(Schulden!H18:H36)-SUM(Schulden!H37:H38)</f>
        <v>0</v>
      </c>
      <c r="H20" s="17">
        <f>G20+SUM(Schulden!I18:I36)-SUM(Schulden!I37:I38)</f>
        <v>0</v>
      </c>
      <c r="I20" s="17">
        <f>H20+SUM(Schulden!J18:J36)-SUM(Schulden!J37:J38)</f>
        <v>0</v>
      </c>
    </row>
    <row r="21" spans="1:9" s="14" customFormat="1" ht="9.75" customHeight="1" x14ac:dyDescent="0.2">
      <c r="A21" s="4">
        <v>208</v>
      </c>
      <c r="B21" s="4" t="s">
        <v>196</v>
      </c>
      <c r="C21" s="188"/>
      <c r="D21" s="17">
        <f>C21-Schulden!E29</f>
        <v>0</v>
      </c>
      <c r="E21" s="17">
        <f>D21-Schulden!F29</f>
        <v>0</v>
      </c>
      <c r="F21" s="17">
        <f>E21-Schulden!G29</f>
        <v>0</v>
      </c>
      <c r="G21" s="17">
        <f>F21-Schulden!H29</f>
        <v>0</v>
      </c>
      <c r="H21" s="17">
        <f>G21-Schulden!I29</f>
        <v>0</v>
      </c>
      <c r="I21" s="17">
        <f>H21-Schulden!J29</f>
        <v>0</v>
      </c>
    </row>
    <row r="22" spans="1:9" s="129" customFormat="1" ht="23.25" customHeight="1" x14ac:dyDescent="0.2">
      <c r="A22" s="169">
        <v>209</v>
      </c>
      <c r="B22" s="169" t="s">
        <v>198</v>
      </c>
      <c r="C22" s="189"/>
      <c r="D22" s="170">
        <f>C22-Schulden!E30-Schulden!E31</f>
        <v>0</v>
      </c>
      <c r="E22" s="170">
        <f>D22-Schulden!F30-Schulden!F31</f>
        <v>0</v>
      </c>
      <c r="F22" s="170">
        <f>E22-Schulden!G30-Schulden!G31</f>
        <v>0</v>
      </c>
      <c r="G22" s="170">
        <f>F22-Schulden!H30-Schulden!H31</f>
        <v>0</v>
      </c>
      <c r="H22" s="170">
        <f>G22-Schulden!I30-Schulden!I31</f>
        <v>0</v>
      </c>
      <c r="I22" s="170">
        <f>H22-Schulden!J30-Schulden!J31</f>
        <v>0</v>
      </c>
    </row>
    <row r="23" spans="1:9" s="129" customFormat="1" ht="22.5" customHeight="1" x14ac:dyDescent="0.2">
      <c r="A23" s="169">
        <v>290</v>
      </c>
      <c r="B23" s="169" t="s">
        <v>199</v>
      </c>
      <c r="C23" s="189"/>
      <c r="D23" s="170">
        <f>C23-Schulden!E32-Schulden!E33</f>
        <v>0</v>
      </c>
      <c r="E23" s="170">
        <f>D23-Schulden!F32-Schulden!F33</f>
        <v>0</v>
      </c>
      <c r="F23" s="170">
        <f>E23-Schulden!G32-Schulden!G33</f>
        <v>0</v>
      </c>
      <c r="G23" s="170">
        <f>F23-Schulden!H32-Schulden!H33</f>
        <v>0</v>
      </c>
      <c r="H23" s="170">
        <f>G23-Schulden!I32-Schulden!I33</f>
        <v>0</v>
      </c>
      <c r="I23" s="170">
        <f>H23-Schulden!J32-Schulden!J33</f>
        <v>0</v>
      </c>
    </row>
    <row r="24" spans="1:9" s="129" customFormat="1" ht="9.75" customHeight="1" x14ac:dyDescent="0.2">
      <c r="A24" s="169">
        <v>293</v>
      </c>
      <c r="B24" s="169" t="s">
        <v>200</v>
      </c>
      <c r="C24" s="189"/>
      <c r="D24" s="170">
        <f>C24-Schulden!E35</f>
        <v>0</v>
      </c>
      <c r="E24" s="170">
        <f>D24-Schulden!F35</f>
        <v>0</v>
      </c>
      <c r="F24" s="170">
        <f>E24-Schulden!G35</f>
        <v>0</v>
      </c>
      <c r="G24" s="170">
        <f>F24-Schulden!H35</f>
        <v>0</v>
      </c>
      <c r="H24" s="170">
        <f>G24-Schulden!I35</f>
        <v>0</v>
      </c>
      <c r="I24" s="170">
        <f>H24-Schulden!J35</f>
        <v>0</v>
      </c>
    </row>
    <row r="25" spans="1:9" s="129" customFormat="1" ht="9.75" customHeight="1" x14ac:dyDescent="0.2">
      <c r="A25" s="169">
        <v>294</v>
      </c>
      <c r="B25" s="169" t="s">
        <v>301</v>
      </c>
      <c r="C25" s="189"/>
      <c r="D25" s="170">
        <f>C25</f>
        <v>0</v>
      </c>
      <c r="E25" s="170">
        <f t="shared" ref="E25:I25" si="3">D25</f>
        <v>0</v>
      </c>
      <c r="F25" s="170">
        <f t="shared" si="3"/>
        <v>0</v>
      </c>
      <c r="G25" s="170">
        <f t="shared" si="3"/>
        <v>0</v>
      </c>
      <c r="H25" s="170">
        <f t="shared" si="3"/>
        <v>0</v>
      </c>
      <c r="I25" s="170">
        <f t="shared" si="3"/>
        <v>0</v>
      </c>
    </row>
    <row r="26" spans="1:9" s="129" customFormat="1" ht="9.75" customHeight="1" x14ac:dyDescent="0.2">
      <c r="A26" s="169">
        <v>296</v>
      </c>
      <c r="B26" s="169" t="s">
        <v>201</v>
      </c>
      <c r="C26" s="189"/>
      <c r="D26" s="170">
        <f>C26-Schulden!E34</f>
        <v>0</v>
      </c>
      <c r="E26" s="170">
        <f>D26-Schulden!F34</f>
        <v>0</v>
      </c>
      <c r="F26" s="170">
        <f>E26-Schulden!G34</f>
        <v>0</v>
      </c>
      <c r="G26" s="170">
        <f>F26-Schulden!H34</f>
        <v>0</v>
      </c>
      <c r="H26" s="170">
        <f>G26-Schulden!I34</f>
        <v>0</v>
      </c>
      <c r="I26" s="170">
        <f>H26-Schulden!J34</f>
        <v>0</v>
      </c>
    </row>
    <row r="27" spans="1:9" s="129" customFormat="1" ht="9.75" customHeight="1" x14ac:dyDescent="0.2">
      <c r="A27" s="169">
        <v>299</v>
      </c>
      <c r="B27" s="169" t="s">
        <v>240</v>
      </c>
      <c r="C27" s="189"/>
      <c r="D27" s="170">
        <f>C27+Schulden!E38</f>
        <v>0</v>
      </c>
      <c r="E27" s="170">
        <f>D27+Schulden!F38</f>
        <v>0</v>
      </c>
      <c r="F27" s="170">
        <f>E27+Schulden!G38</f>
        <v>0</v>
      </c>
      <c r="G27" s="170">
        <f>F27+Schulden!H38</f>
        <v>0</v>
      </c>
      <c r="H27" s="170">
        <f>G27+Schulden!I38</f>
        <v>0</v>
      </c>
      <c r="I27" s="170">
        <f>H27+Schulden!J38</f>
        <v>0</v>
      </c>
    </row>
    <row r="28" spans="1:9" s="19" customFormat="1" ht="9.75" customHeight="1" x14ac:dyDescent="0.2">
      <c r="A28" s="167"/>
      <c r="B28" s="167" t="s">
        <v>12</v>
      </c>
      <c r="C28" s="168">
        <f t="shared" ref="C28:I28" si="4">SUM(C16:C27)</f>
        <v>0</v>
      </c>
      <c r="D28" s="168">
        <f t="shared" si="4"/>
        <v>0</v>
      </c>
      <c r="E28" s="168">
        <f t="shared" si="4"/>
        <v>0</v>
      </c>
      <c r="F28" s="168">
        <f t="shared" si="4"/>
        <v>0</v>
      </c>
      <c r="G28" s="168">
        <f t="shared" si="4"/>
        <v>0</v>
      </c>
      <c r="H28" s="168">
        <f t="shared" si="4"/>
        <v>0</v>
      </c>
      <c r="I28" s="168">
        <f t="shared" si="4"/>
        <v>0</v>
      </c>
    </row>
    <row r="29" spans="1:9" s="14" customFormat="1" ht="9.75" customHeight="1" x14ac:dyDescent="0.2">
      <c r="A29" s="1"/>
      <c r="C29" s="9"/>
      <c r="D29" s="9"/>
      <c r="E29" s="9"/>
      <c r="F29" s="9"/>
      <c r="G29" s="9"/>
      <c r="H29" s="9"/>
      <c r="I29" s="9"/>
    </row>
    <row r="30" spans="1:9" s="14" customFormat="1" ht="9.75" customHeight="1" x14ac:dyDescent="0.2">
      <c r="A30" s="1"/>
      <c r="C30" s="9"/>
      <c r="D30" s="9"/>
      <c r="E30" s="9"/>
      <c r="F30" s="9"/>
      <c r="G30" s="9"/>
      <c r="H30" s="9"/>
      <c r="I30" s="9"/>
    </row>
    <row r="31" spans="1:9" s="14" customFormat="1" ht="9.75" customHeight="1" x14ac:dyDescent="0.2">
      <c r="A31" s="1"/>
      <c r="C31" s="9"/>
      <c r="D31" s="9"/>
      <c r="E31" s="9"/>
      <c r="F31" s="9"/>
      <c r="G31" s="9"/>
      <c r="H31" s="9"/>
      <c r="I31" s="9"/>
    </row>
    <row r="32" spans="1:9" s="14" customFormat="1" ht="9.75" customHeight="1" x14ac:dyDescent="0.2">
      <c r="A32" s="1"/>
      <c r="C32" s="9"/>
      <c r="D32" s="9"/>
      <c r="E32" s="9"/>
      <c r="F32" s="9"/>
      <c r="G32" s="9"/>
      <c r="H32" s="9"/>
      <c r="I32" s="9"/>
    </row>
    <row r="33" spans="1:9" s="14" customFormat="1" ht="9.75" customHeight="1" x14ac:dyDescent="0.2">
      <c r="A33" s="1"/>
      <c r="C33" s="9"/>
      <c r="D33" s="9"/>
      <c r="E33" s="9"/>
      <c r="F33" s="9"/>
      <c r="G33" s="9"/>
      <c r="H33" s="9"/>
      <c r="I33" s="9"/>
    </row>
    <row r="34" spans="1:9" s="14" customFormat="1" ht="9.75" customHeight="1" x14ac:dyDescent="0.2">
      <c r="A34" s="1"/>
      <c r="C34" s="9"/>
      <c r="D34" s="9"/>
      <c r="E34" s="9"/>
      <c r="F34" s="9"/>
      <c r="G34" s="9"/>
      <c r="H34" s="9"/>
      <c r="I34" s="9"/>
    </row>
    <row r="35" spans="1:9" s="14" customFormat="1" ht="9.75" customHeight="1" x14ac:dyDescent="0.2">
      <c r="A35" s="1"/>
      <c r="C35" s="9"/>
      <c r="D35" s="9"/>
      <c r="E35" s="9"/>
      <c r="F35" s="9"/>
      <c r="G35" s="9"/>
      <c r="H35" s="9"/>
      <c r="I35" s="9"/>
    </row>
    <row r="36" spans="1:9" s="14" customFormat="1" ht="9.75" customHeight="1" x14ac:dyDescent="0.2">
      <c r="A36" s="1"/>
      <c r="C36" s="9"/>
      <c r="D36" s="9"/>
      <c r="E36" s="9"/>
      <c r="F36" s="9"/>
      <c r="G36" s="9"/>
      <c r="H36" s="9"/>
      <c r="I36" s="9"/>
    </row>
    <row r="37" spans="1:9" s="14" customFormat="1" ht="9.75" customHeight="1" x14ac:dyDescent="0.2">
      <c r="A37" s="1"/>
      <c r="C37" s="9"/>
      <c r="D37" s="9"/>
      <c r="E37" s="9"/>
      <c r="F37" s="9"/>
      <c r="G37" s="9"/>
      <c r="H37" s="9"/>
      <c r="I37" s="9"/>
    </row>
    <row r="38" spans="1:9" s="14" customFormat="1" ht="9.75" customHeight="1" x14ac:dyDescent="0.2">
      <c r="A38" s="1"/>
      <c r="C38" s="9"/>
      <c r="D38" s="9"/>
      <c r="E38" s="9"/>
      <c r="F38" s="9"/>
      <c r="G38" s="9"/>
      <c r="H38" s="9"/>
      <c r="I38" s="9"/>
    </row>
    <row r="39" spans="1:9" s="14" customFormat="1" ht="9.75" customHeight="1" x14ac:dyDescent="0.2">
      <c r="A39" s="1"/>
      <c r="C39" s="9"/>
      <c r="D39" s="9"/>
      <c r="E39" s="9"/>
      <c r="F39" s="9"/>
      <c r="G39" s="9"/>
      <c r="H39" s="9"/>
      <c r="I39" s="9"/>
    </row>
    <row r="40" spans="1:9" s="14" customFormat="1" ht="9.75" customHeight="1" x14ac:dyDescent="0.2">
      <c r="A40" s="1"/>
      <c r="C40" s="9"/>
      <c r="D40" s="9"/>
      <c r="E40" s="9"/>
      <c r="F40" s="9"/>
      <c r="G40" s="9"/>
      <c r="H40" s="9"/>
      <c r="I40" s="9"/>
    </row>
    <row r="41" spans="1:9" s="14" customFormat="1" ht="9.75" customHeight="1" x14ac:dyDescent="0.2">
      <c r="A41" s="1"/>
      <c r="C41" s="9"/>
      <c r="D41" s="9"/>
      <c r="E41" s="9"/>
      <c r="F41" s="9"/>
      <c r="G41" s="9"/>
      <c r="H41" s="9"/>
      <c r="I41" s="9"/>
    </row>
    <row r="42" spans="1:9" s="14" customFormat="1" ht="9.75" customHeight="1" x14ac:dyDescent="0.2">
      <c r="A42" s="1"/>
      <c r="C42" s="9"/>
      <c r="D42" s="9"/>
      <c r="E42" s="9"/>
      <c r="F42" s="9"/>
      <c r="G42" s="9"/>
      <c r="H42" s="9"/>
      <c r="I42" s="9"/>
    </row>
    <row r="43" spans="1:9" s="14" customFormat="1" ht="9.75" customHeight="1" x14ac:dyDescent="0.2">
      <c r="A43" s="1"/>
      <c r="C43" s="9"/>
      <c r="D43" s="9"/>
      <c r="E43" s="9"/>
      <c r="F43" s="9"/>
      <c r="G43" s="9"/>
      <c r="H43" s="9"/>
      <c r="I43" s="9"/>
    </row>
    <row r="44" spans="1:9" s="14" customFormat="1" ht="9.75" customHeight="1" x14ac:dyDescent="0.2">
      <c r="A44" s="1"/>
      <c r="C44" s="9"/>
      <c r="D44" s="9"/>
      <c r="E44" s="9"/>
      <c r="F44" s="9"/>
      <c r="G44" s="9"/>
      <c r="H44" s="9"/>
      <c r="I44" s="9"/>
    </row>
    <row r="45" spans="1:9" s="14" customFormat="1" ht="9.75" customHeight="1" x14ac:dyDescent="0.2">
      <c r="A45" s="1"/>
      <c r="C45" s="9"/>
      <c r="D45" s="9"/>
      <c r="E45" s="9"/>
      <c r="F45" s="9"/>
      <c r="G45" s="9"/>
      <c r="H45" s="9"/>
      <c r="I45" s="9"/>
    </row>
    <row r="46" spans="1:9" s="14" customFormat="1" ht="9.75" customHeight="1" x14ac:dyDescent="0.2">
      <c r="A46" s="1"/>
      <c r="C46" s="9"/>
      <c r="D46" s="9"/>
      <c r="E46" s="9"/>
      <c r="F46" s="9"/>
      <c r="G46" s="9"/>
      <c r="H46" s="9"/>
      <c r="I46" s="9"/>
    </row>
    <row r="47" spans="1:9" s="14" customFormat="1" ht="9.75" customHeight="1" x14ac:dyDescent="0.2">
      <c r="A47" s="1"/>
      <c r="C47" s="9"/>
      <c r="D47" s="9"/>
      <c r="E47" s="9"/>
      <c r="F47" s="9"/>
      <c r="G47" s="9"/>
      <c r="H47" s="9"/>
      <c r="I47" s="9"/>
    </row>
    <row r="48" spans="1:9" s="14" customFormat="1" ht="9.75" customHeight="1" x14ac:dyDescent="0.2">
      <c r="A48" s="1"/>
      <c r="C48" s="9"/>
      <c r="D48" s="9"/>
      <c r="E48" s="9"/>
      <c r="F48" s="9"/>
      <c r="G48" s="9"/>
      <c r="H48" s="9"/>
      <c r="I48" s="9"/>
    </row>
    <row r="49" spans="1:44" s="14" customFormat="1" ht="9.75" customHeight="1" x14ac:dyDescent="0.2">
      <c r="A49" s="1"/>
      <c r="C49" s="9"/>
      <c r="D49" s="9"/>
      <c r="E49" s="9"/>
      <c r="F49" s="9"/>
      <c r="G49" s="9"/>
      <c r="H49" s="9"/>
      <c r="I49" s="9"/>
    </row>
    <row r="50" spans="1:44" s="14" customFormat="1" ht="9.75" customHeight="1" x14ac:dyDescent="0.2">
      <c r="A50" s="1"/>
      <c r="C50" s="9"/>
      <c r="D50" s="9"/>
      <c r="E50" s="9"/>
      <c r="F50" s="9"/>
      <c r="G50" s="9"/>
      <c r="H50" s="9"/>
      <c r="I50" s="9"/>
    </row>
    <row r="51" spans="1:44" s="2" customFormat="1" ht="11.25" customHeight="1" x14ac:dyDescent="0.2">
      <c r="B51" s="3"/>
      <c r="C51" s="11"/>
      <c r="D51" s="11"/>
      <c r="E51" s="11"/>
      <c r="F51" s="11"/>
      <c r="G51" s="11"/>
      <c r="H51" s="11"/>
      <c r="I51" s="11"/>
      <c r="L51" s="3"/>
      <c r="M51" s="3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s="2" customFormat="1" ht="11.25" customHeight="1" x14ac:dyDescent="0.2">
      <c r="B52" s="3"/>
      <c r="C52" s="11"/>
      <c r="D52" s="11"/>
      <c r="E52" s="11"/>
      <c r="F52" s="11"/>
      <c r="G52" s="11"/>
      <c r="H52" s="11"/>
      <c r="I52" s="11"/>
      <c r="L52" s="3"/>
      <c r="M52" s="3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s="2" customFormat="1" ht="11.25" customHeight="1" x14ac:dyDescent="0.2">
      <c r="B53" s="3"/>
      <c r="C53" s="11"/>
      <c r="D53" s="11"/>
      <c r="E53" s="11"/>
      <c r="F53" s="11"/>
      <c r="G53" s="11"/>
      <c r="H53" s="11"/>
      <c r="I53" s="11"/>
      <c r="L53" s="3"/>
      <c r="M53" s="3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s="2" customFormat="1" ht="11.25" customHeight="1" x14ac:dyDescent="0.2">
      <c r="B54" s="3"/>
      <c r="C54" s="11"/>
      <c r="D54" s="11"/>
      <c r="E54" s="11"/>
      <c r="F54" s="11"/>
      <c r="G54" s="11"/>
      <c r="H54" s="11"/>
      <c r="I54" s="11"/>
      <c r="L54" s="3"/>
      <c r="M54" s="3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s="2" customFormat="1" ht="11.25" customHeight="1" x14ac:dyDescent="0.2">
      <c r="B55" s="3"/>
      <c r="C55" s="11"/>
      <c r="D55" s="11"/>
      <c r="E55" s="11"/>
      <c r="F55" s="11"/>
      <c r="G55" s="11"/>
      <c r="H55" s="11"/>
      <c r="I55" s="11"/>
      <c r="L55" s="3"/>
      <c r="M55" s="3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s="2" customFormat="1" ht="11.25" customHeight="1" x14ac:dyDescent="0.2">
      <c r="B56" s="3"/>
      <c r="C56" s="11"/>
      <c r="D56" s="11"/>
      <c r="E56" s="11"/>
      <c r="F56" s="11"/>
      <c r="G56" s="11"/>
      <c r="H56" s="11"/>
      <c r="I56" s="11"/>
      <c r="L56" s="3"/>
      <c r="M56" s="3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s="2" customFormat="1" ht="11.25" customHeight="1" x14ac:dyDescent="0.2">
      <c r="B57" s="3"/>
      <c r="C57" s="11"/>
      <c r="D57" s="11"/>
      <c r="E57" s="11"/>
      <c r="F57" s="11"/>
      <c r="G57" s="11"/>
      <c r="H57" s="11"/>
      <c r="I57" s="11"/>
      <c r="L57" s="3"/>
      <c r="M57" s="3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s="2" customFormat="1" ht="11.25" customHeight="1" x14ac:dyDescent="0.2">
      <c r="B58" s="3"/>
      <c r="C58" s="11"/>
      <c r="D58" s="11"/>
      <c r="E58" s="11"/>
      <c r="F58" s="11"/>
      <c r="G58" s="11"/>
      <c r="H58" s="11"/>
      <c r="I58" s="11"/>
      <c r="L58" s="3"/>
      <c r="M58" s="3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s="2" customFormat="1" ht="11.25" customHeight="1" x14ac:dyDescent="0.2">
      <c r="B59" s="3"/>
      <c r="C59" s="11"/>
      <c r="D59" s="11"/>
      <c r="E59" s="11"/>
      <c r="F59" s="11"/>
      <c r="G59" s="11"/>
      <c r="H59" s="11"/>
      <c r="I59" s="11"/>
      <c r="L59" s="3"/>
      <c r="M59" s="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s="2" customFormat="1" ht="11.25" customHeight="1" x14ac:dyDescent="0.2">
      <c r="B60" s="3"/>
      <c r="C60" s="11"/>
      <c r="D60" s="11"/>
      <c r="E60" s="11"/>
      <c r="F60" s="11"/>
      <c r="G60" s="11"/>
      <c r="H60" s="11"/>
      <c r="I60" s="11"/>
      <c r="L60" s="3"/>
      <c r="M60" s="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s="2" customFormat="1" ht="11.25" customHeight="1" x14ac:dyDescent="0.2">
      <c r="B61" s="3"/>
      <c r="C61" s="11"/>
      <c r="D61" s="11"/>
      <c r="E61" s="11"/>
      <c r="F61" s="11"/>
      <c r="G61" s="11"/>
      <c r="H61" s="11"/>
      <c r="I61" s="11"/>
      <c r="L61" s="3"/>
      <c r="M61" s="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s="2" customFormat="1" ht="11.25" customHeight="1" x14ac:dyDescent="0.2">
      <c r="B62" s="3"/>
      <c r="C62" s="11"/>
      <c r="D62" s="11"/>
      <c r="E62" s="11"/>
      <c r="F62" s="11"/>
      <c r="G62" s="11"/>
      <c r="H62" s="11"/>
      <c r="I62" s="11"/>
      <c r="L62" s="3"/>
      <c r="M62" s="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s="2" customFormat="1" ht="11.25" customHeight="1" x14ac:dyDescent="0.2">
      <c r="B63" s="3"/>
      <c r="C63" s="11"/>
      <c r="D63" s="11"/>
      <c r="E63" s="11"/>
      <c r="F63" s="11"/>
      <c r="G63" s="11"/>
      <c r="H63" s="11"/>
      <c r="I63" s="11"/>
      <c r="L63" s="3"/>
      <c r="M63" s="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s="2" customFormat="1" ht="11.25" customHeight="1" x14ac:dyDescent="0.2">
      <c r="B64" s="3"/>
      <c r="C64" s="11"/>
      <c r="D64" s="11"/>
      <c r="E64" s="11"/>
      <c r="F64" s="11"/>
      <c r="G64" s="11"/>
      <c r="H64" s="11"/>
      <c r="I64" s="11"/>
      <c r="L64" s="3"/>
      <c r="M64" s="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2:44" s="2" customFormat="1" ht="11.25" customHeight="1" x14ac:dyDescent="0.2">
      <c r="B65" s="3"/>
      <c r="C65" s="11"/>
      <c r="D65" s="11"/>
      <c r="E65" s="11"/>
      <c r="F65" s="11"/>
      <c r="G65" s="11"/>
      <c r="H65" s="11"/>
      <c r="I65" s="11"/>
      <c r="L65" s="3"/>
      <c r="M65" s="3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2:44" s="2" customFormat="1" ht="11.25" customHeight="1" x14ac:dyDescent="0.2">
      <c r="B66" s="3"/>
      <c r="C66" s="11"/>
      <c r="D66" s="11"/>
      <c r="E66" s="11"/>
      <c r="F66" s="11"/>
      <c r="G66" s="11"/>
      <c r="H66" s="11"/>
      <c r="I66" s="11"/>
      <c r="L66" s="3"/>
      <c r="M66" s="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2:44" s="2" customFormat="1" ht="11.25" customHeight="1" x14ac:dyDescent="0.2">
      <c r="B67" s="3"/>
      <c r="C67" s="11"/>
      <c r="D67" s="11"/>
      <c r="E67" s="11"/>
      <c r="F67" s="11"/>
      <c r="G67" s="11"/>
      <c r="H67" s="11"/>
      <c r="I67" s="11"/>
      <c r="L67" s="3"/>
      <c r="M67" s="3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2:44" s="2" customFormat="1" ht="11.25" customHeight="1" x14ac:dyDescent="0.2">
      <c r="B68" s="3"/>
      <c r="C68" s="11"/>
      <c r="D68" s="11"/>
      <c r="E68" s="11"/>
      <c r="F68" s="11"/>
      <c r="G68" s="11"/>
      <c r="H68" s="11"/>
      <c r="I68" s="11"/>
      <c r="L68" s="3"/>
      <c r="M68" s="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2:44" s="2" customFormat="1" ht="11.25" customHeight="1" x14ac:dyDescent="0.2">
      <c r="B69" s="3"/>
      <c r="C69" s="11"/>
      <c r="D69" s="11"/>
      <c r="E69" s="11"/>
      <c r="F69" s="11"/>
      <c r="G69" s="11"/>
      <c r="H69" s="11"/>
      <c r="I69" s="11"/>
      <c r="L69" s="3"/>
      <c r="M69" s="3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2:44" s="2" customFormat="1" ht="11.25" customHeight="1" x14ac:dyDescent="0.2">
      <c r="B70" s="3"/>
      <c r="C70" s="11"/>
      <c r="D70" s="11"/>
      <c r="E70" s="11"/>
      <c r="F70" s="11"/>
      <c r="G70" s="11"/>
      <c r="H70" s="11"/>
      <c r="I70" s="11"/>
      <c r="L70" s="3"/>
      <c r="M70" s="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2:44" s="2" customFormat="1" ht="11.25" customHeight="1" x14ac:dyDescent="0.2">
      <c r="B71" s="3"/>
      <c r="C71" s="11"/>
      <c r="D71" s="11"/>
      <c r="E71" s="11"/>
      <c r="F71" s="11"/>
      <c r="G71" s="11"/>
      <c r="H71" s="11"/>
      <c r="I71" s="11"/>
      <c r="L71" s="3"/>
      <c r="M71" s="3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2:44" s="2" customFormat="1" ht="11.25" customHeight="1" x14ac:dyDescent="0.2">
      <c r="B72" s="3"/>
      <c r="C72" s="11"/>
      <c r="D72" s="11"/>
      <c r="E72" s="11"/>
      <c r="F72" s="11"/>
      <c r="G72" s="11"/>
      <c r="H72" s="11"/>
      <c r="I72" s="11"/>
      <c r="L72" s="3"/>
      <c r="M72" s="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2:44" s="2" customFormat="1" ht="11.25" customHeight="1" x14ac:dyDescent="0.2">
      <c r="B73" s="3"/>
      <c r="C73" s="11"/>
      <c r="D73" s="11"/>
      <c r="E73" s="11"/>
      <c r="F73" s="11"/>
      <c r="G73" s="11"/>
      <c r="H73" s="11"/>
      <c r="I73" s="11"/>
      <c r="L73" s="3"/>
      <c r="M73" s="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2:44" s="2" customFormat="1" ht="11.25" customHeight="1" x14ac:dyDescent="0.2">
      <c r="B74" s="3"/>
      <c r="C74" s="11"/>
      <c r="D74" s="11"/>
      <c r="E74" s="11"/>
      <c r="F74" s="11"/>
      <c r="G74" s="11"/>
      <c r="H74" s="11"/>
      <c r="I74" s="11"/>
      <c r="L74" s="3"/>
      <c r="M74" s="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2:44" s="2" customFormat="1" ht="11.25" customHeight="1" x14ac:dyDescent="0.2">
      <c r="B75" s="3"/>
      <c r="C75" s="11"/>
      <c r="D75" s="11"/>
      <c r="E75" s="11"/>
      <c r="F75" s="11"/>
      <c r="G75" s="11"/>
      <c r="H75" s="11"/>
      <c r="I75" s="11"/>
      <c r="L75" s="3"/>
      <c r="M75" s="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2:44" s="2" customFormat="1" ht="11.25" customHeight="1" x14ac:dyDescent="0.2">
      <c r="B76" s="3"/>
      <c r="C76" s="11"/>
      <c r="D76" s="11"/>
      <c r="E76" s="11"/>
      <c r="F76" s="11"/>
      <c r="G76" s="11"/>
      <c r="H76" s="11"/>
      <c r="I76" s="11"/>
      <c r="L76" s="3"/>
      <c r="M76" s="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2:44" s="2" customFormat="1" ht="11.25" customHeight="1" x14ac:dyDescent="0.2">
      <c r="B77" s="3"/>
      <c r="C77" s="11"/>
      <c r="D77" s="11"/>
      <c r="E77" s="11"/>
      <c r="F77" s="11"/>
      <c r="G77" s="11"/>
      <c r="H77" s="11"/>
      <c r="I77" s="11"/>
      <c r="L77" s="3"/>
      <c r="M77" s="3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2:44" s="2" customFormat="1" ht="11.25" customHeight="1" x14ac:dyDescent="0.2">
      <c r="B78" s="3"/>
      <c r="C78" s="11"/>
      <c r="D78" s="11"/>
      <c r="E78" s="11"/>
      <c r="F78" s="11"/>
      <c r="G78" s="11"/>
      <c r="H78" s="11"/>
      <c r="I78" s="11"/>
      <c r="L78" s="3"/>
      <c r="M78" s="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2:44" s="2" customFormat="1" ht="11.25" customHeight="1" x14ac:dyDescent="0.2">
      <c r="B79" s="3"/>
      <c r="C79" s="11"/>
      <c r="D79" s="11"/>
      <c r="E79" s="11"/>
      <c r="F79" s="11"/>
      <c r="G79" s="11"/>
      <c r="H79" s="11"/>
      <c r="I79" s="11"/>
      <c r="L79" s="3"/>
      <c r="M79" s="3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2:44" s="2" customFormat="1" ht="11.25" customHeight="1" x14ac:dyDescent="0.2">
      <c r="B80" s="3"/>
      <c r="C80" s="11"/>
      <c r="D80" s="11"/>
      <c r="E80" s="11"/>
      <c r="F80" s="11"/>
      <c r="G80" s="11"/>
      <c r="H80" s="11"/>
      <c r="I80" s="11"/>
      <c r="L80" s="3"/>
      <c r="M80" s="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2:44" s="2" customFormat="1" ht="11.25" customHeight="1" x14ac:dyDescent="0.2">
      <c r="B81" s="3"/>
      <c r="C81" s="11"/>
      <c r="D81" s="11"/>
      <c r="E81" s="11"/>
      <c r="F81" s="11"/>
      <c r="G81" s="11"/>
      <c r="H81" s="11"/>
      <c r="I81" s="11"/>
      <c r="L81" s="3"/>
      <c r="M81" s="3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2:44" s="2" customFormat="1" ht="11.25" customHeight="1" x14ac:dyDescent="0.2">
      <c r="B82" s="3"/>
      <c r="C82" s="11"/>
      <c r="D82" s="11"/>
      <c r="E82" s="11"/>
      <c r="F82" s="11"/>
      <c r="G82" s="11"/>
      <c r="H82" s="11"/>
      <c r="I82" s="11"/>
      <c r="L82" s="3"/>
      <c r="M82" s="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2:44" s="2" customFormat="1" ht="11.25" customHeight="1" x14ac:dyDescent="0.2">
      <c r="B83" s="3"/>
      <c r="C83" s="11"/>
      <c r="D83" s="11"/>
      <c r="E83" s="11"/>
      <c r="F83" s="11"/>
      <c r="G83" s="11"/>
      <c r="H83" s="11"/>
      <c r="I83" s="11"/>
      <c r="L83" s="3"/>
      <c r="M83" s="3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2:44" s="2" customFormat="1" ht="11.25" customHeight="1" x14ac:dyDescent="0.2">
      <c r="B84" s="3"/>
      <c r="C84" s="11"/>
      <c r="D84" s="11"/>
      <c r="E84" s="11"/>
      <c r="F84" s="11"/>
      <c r="G84" s="11"/>
      <c r="H84" s="11"/>
      <c r="I84" s="11"/>
      <c r="L84" s="3"/>
      <c r="M84" s="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2:44" s="2" customFormat="1" ht="11.25" customHeight="1" x14ac:dyDescent="0.2">
      <c r="B85" s="3"/>
      <c r="C85" s="11"/>
      <c r="D85" s="11"/>
      <c r="E85" s="11"/>
      <c r="F85" s="11"/>
      <c r="G85" s="11"/>
      <c r="H85" s="11"/>
      <c r="I85" s="11"/>
      <c r="L85" s="3"/>
      <c r="M85" s="3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2:44" s="2" customFormat="1" ht="11.25" customHeight="1" x14ac:dyDescent="0.2">
      <c r="B86" s="3"/>
      <c r="C86" s="11"/>
      <c r="D86" s="11"/>
      <c r="E86" s="11"/>
      <c r="F86" s="11"/>
      <c r="G86" s="11"/>
      <c r="H86" s="11"/>
      <c r="I86" s="11"/>
      <c r="L86" s="3"/>
      <c r="M86" s="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2:44" s="2" customFormat="1" ht="11.25" customHeight="1" x14ac:dyDescent="0.2">
      <c r="B87" s="3"/>
      <c r="C87" s="11"/>
      <c r="D87" s="11"/>
      <c r="E87" s="11"/>
      <c r="F87" s="11"/>
      <c r="G87" s="11"/>
      <c r="H87" s="11"/>
      <c r="I87" s="11"/>
      <c r="L87" s="3"/>
      <c r="M87" s="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2:44" s="2" customFormat="1" ht="11.25" customHeight="1" x14ac:dyDescent="0.2">
      <c r="B88" s="3"/>
      <c r="C88" s="11"/>
      <c r="D88" s="11"/>
      <c r="E88" s="11"/>
      <c r="F88" s="11"/>
      <c r="G88" s="11"/>
      <c r="H88" s="11"/>
      <c r="I88" s="11"/>
      <c r="L88" s="3"/>
      <c r="M88" s="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2:44" s="2" customFormat="1" ht="11.25" customHeight="1" x14ac:dyDescent="0.2">
      <c r="B89" s="3"/>
      <c r="C89" s="11"/>
      <c r="D89" s="11"/>
      <c r="E89" s="11"/>
      <c r="F89" s="11"/>
      <c r="G89" s="11"/>
      <c r="H89" s="11"/>
      <c r="I89" s="11"/>
      <c r="L89" s="3"/>
      <c r="M89" s="3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2:44" s="2" customFormat="1" ht="11.25" customHeight="1" x14ac:dyDescent="0.2">
      <c r="B90" s="3"/>
      <c r="C90" s="11"/>
      <c r="D90" s="11"/>
      <c r="E90" s="11"/>
      <c r="F90" s="11"/>
      <c r="G90" s="11"/>
      <c r="H90" s="11"/>
      <c r="I90" s="11"/>
      <c r="L90" s="3"/>
      <c r="M90" s="3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2:44" s="2" customFormat="1" ht="11.25" customHeight="1" x14ac:dyDescent="0.2">
      <c r="B91" s="3"/>
      <c r="C91" s="11"/>
      <c r="D91" s="11"/>
      <c r="E91" s="11"/>
      <c r="F91" s="11"/>
      <c r="G91" s="11"/>
      <c r="H91" s="11"/>
      <c r="I91" s="11"/>
      <c r="L91" s="3"/>
      <c r="M91" s="3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2:44" s="2" customFormat="1" ht="11.25" customHeight="1" x14ac:dyDescent="0.2">
      <c r="B92" s="3"/>
      <c r="C92" s="11"/>
      <c r="D92" s="11"/>
      <c r="E92" s="11"/>
      <c r="F92" s="11"/>
      <c r="G92" s="11"/>
      <c r="H92" s="11"/>
      <c r="I92" s="11"/>
      <c r="L92" s="3"/>
      <c r="M92" s="3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2:44" s="2" customFormat="1" ht="11.25" customHeight="1" x14ac:dyDescent="0.2">
      <c r="B93" s="3"/>
      <c r="C93" s="11"/>
      <c r="D93" s="11"/>
      <c r="E93" s="11"/>
      <c r="F93" s="11"/>
      <c r="G93" s="11"/>
      <c r="H93" s="11"/>
      <c r="I93" s="11"/>
      <c r="L93" s="3"/>
      <c r="M93" s="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2:44" s="2" customFormat="1" ht="11.25" customHeight="1" x14ac:dyDescent="0.2">
      <c r="B94" s="3"/>
      <c r="C94" s="11"/>
      <c r="D94" s="11"/>
      <c r="E94" s="11"/>
      <c r="F94" s="11"/>
      <c r="G94" s="11"/>
      <c r="H94" s="11"/>
      <c r="I94" s="11"/>
      <c r="L94" s="3"/>
      <c r="M94" s="3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2:44" s="2" customFormat="1" ht="11.25" customHeight="1" x14ac:dyDescent="0.2">
      <c r="B95" s="3"/>
      <c r="C95" s="11"/>
      <c r="D95" s="11"/>
      <c r="E95" s="11"/>
      <c r="F95" s="11"/>
      <c r="G95" s="11"/>
      <c r="H95" s="11"/>
      <c r="I95" s="11"/>
      <c r="L95" s="3"/>
      <c r="M95" s="3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2:44" s="2" customFormat="1" ht="11.25" customHeight="1" x14ac:dyDescent="0.2">
      <c r="B96" s="3"/>
      <c r="C96" s="11"/>
      <c r="D96" s="11"/>
      <c r="E96" s="11"/>
      <c r="F96" s="11"/>
      <c r="G96" s="11"/>
      <c r="H96" s="11"/>
      <c r="I96" s="11"/>
      <c r="L96" s="3"/>
      <c r="M96" s="3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2:44" s="2" customFormat="1" ht="11.25" customHeight="1" x14ac:dyDescent="0.2">
      <c r="B97" s="3"/>
      <c r="C97" s="11"/>
      <c r="D97" s="11"/>
      <c r="E97" s="11"/>
      <c r="F97" s="11"/>
      <c r="G97" s="11"/>
      <c r="H97" s="11"/>
      <c r="I97" s="11"/>
      <c r="L97" s="3"/>
      <c r="M97" s="3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2:44" s="2" customFormat="1" ht="11.25" customHeight="1" x14ac:dyDescent="0.2">
      <c r="B98" s="3"/>
      <c r="C98" s="11"/>
      <c r="D98" s="11"/>
      <c r="E98" s="11"/>
      <c r="F98" s="11"/>
      <c r="G98" s="11"/>
      <c r="H98" s="11"/>
      <c r="I98" s="11"/>
      <c r="L98" s="3"/>
      <c r="M98" s="3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2:44" s="2" customFormat="1" ht="11.25" customHeight="1" x14ac:dyDescent="0.2">
      <c r="B99" s="3"/>
      <c r="C99" s="11"/>
      <c r="D99" s="11"/>
      <c r="E99" s="11"/>
      <c r="F99" s="11"/>
      <c r="G99" s="11"/>
      <c r="H99" s="11"/>
      <c r="I99" s="11"/>
      <c r="L99" s="3"/>
      <c r="M99" s="3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2:44" s="2" customFormat="1" ht="11.25" customHeight="1" x14ac:dyDescent="0.2">
      <c r="B100" s="3"/>
      <c r="C100" s="11"/>
      <c r="D100" s="11"/>
      <c r="E100" s="11"/>
      <c r="F100" s="11"/>
      <c r="G100" s="11"/>
      <c r="H100" s="11"/>
      <c r="I100" s="11"/>
      <c r="L100" s="3"/>
      <c r="M100" s="3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2:44" s="2" customFormat="1" ht="11.25" customHeight="1" x14ac:dyDescent="0.2">
      <c r="B101" s="3"/>
      <c r="C101" s="11"/>
      <c r="D101" s="11"/>
      <c r="E101" s="11"/>
      <c r="F101" s="11"/>
      <c r="G101" s="11"/>
      <c r="H101" s="11"/>
      <c r="I101" s="11"/>
      <c r="L101" s="3"/>
      <c r="M101" s="3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2:44" s="2" customFormat="1" ht="11.25" customHeight="1" x14ac:dyDescent="0.2">
      <c r="B102" s="3"/>
      <c r="C102" s="11"/>
      <c r="D102" s="11"/>
      <c r="E102" s="11"/>
      <c r="F102" s="11"/>
      <c r="G102" s="11"/>
      <c r="H102" s="11"/>
      <c r="I102" s="11"/>
      <c r="L102" s="3"/>
      <c r="M102" s="3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2:44" s="2" customFormat="1" ht="11.25" customHeight="1" x14ac:dyDescent="0.2">
      <c r="B103" s="3"/>
      <c r="C103" s="11"/>
      <c r="D103" s="11"/>
      <c r="E103" s="11"/>
      <c r="F103" s="11"/>
      <c r="G103" s="11"/>
      <c r="H103" s="11"/>
      <c r="I103" s="11"/>
      <c r="L103" s="3"/>
      <c r="M103" s="3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2:44" s="2" customFormat="1" ht="11.25" customHeight="1" x14ac:dyDescent="0.2">
      <c r="B104" s="3"/>
      <c r="C104" s="11"/>
      <c r="D104" s="11"/>
      <c r="E104" s="11"/>
      <c r="F104" s="11"/>
      <c r="G104" s="11"/>
      <c r="H104" s="11"/>
      <c r="I104" s="11"/>
      <c r="L104" s="3"/>
      <c r="M104" s="3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2:44" s="2" customFormat="1" ht="11.25" customHeight="1" x14ac:dyDescent="0.2">
      <c r="B105" s="3"/>
      <c r="C105" s="11"/>
      <c r="D105" s="11"/>
      <c r="E105" s="11"/>
      <c r="F105" s="11"/>
      <c r="G105" s="11"/>
      <c r="H105" s="11"/>
      <c r="I105" s="11"/>
      <c r="L105" s="3"/>
      <c r="M105" s="3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2:44" s="2" customFormat="1" ht="11.25" customHeight="1" x14ac:dyDescent="0.2">
      <c r="B106" s="3"/>
      <c r="C106" s="11"/>
      <c r="D106" s="11"/>
      <c r="E106" s="11"/>
      <c r="F106" s="11"/>
      <c r="G106" s="11"/>
      <c r="H106" s="11"/>
      <c r="I106" s="11"/>
      <c r="L106" s="3"/>
      <c r="M106" s="3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2:44" s="2" customFormat="1" ht="11.25" customHeight="1" x14ac:dyDescent="0.2">
      <c r="B107" s="3"/>
      <c r="C107" s="11"/>
      <c r="D107" s="11"/>
      <c r="E107" s="11"/>
      <c r="F107" s="11"/>
      <c r="G107" s="11"/>
      <c r="H107" s="11"/>
      <c r="I107" s="11"/>
      <c r="L107" s="3"/>
      <c r="M107" s="3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2:44" s="2" customFormat="1" ht="11.25" customHeight="1" x14ac:dyDescent="0.2">
      <c r="B108" s="3"/>
      <c r="C108" s="11"/>
      <c r="D108" s="11"/>
      <c r="E108" s="11"/>
      <c r="F108" s="11"/>
      <c r="G108" s="11"/>
      <c r="H108" s="11"/>
      <c r="I108" s="11"/>
      <c r="L108" s="3"/>
      <c r="M108" s="3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2:44" s="2" customFormat="1" ht="11.25" customHeight="1" x14ac:dyDescent="0.2">
      <c r="B109" s="3"/>
      <c r="C109" s="11"/>
      <c r="D109" s="11"/>
      <c r="E109" s="11"/>
      <c r="F109" s="11"/>
      <c r="G109" s="11"/>
      <c r="H109" s="11"/>
      <c r="I109" s="11"/>
      <c r="L109" s="3"/>
      <c r="M109" s="3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2:44" s="2" customFormat="1" ht="11.25" customHeight="1" x14ac:dyDescent="0.2">
      <c r="B110" s="3"/>
      <c r="C110" s="11"/>
      <c r="D110" s="11"/>
      <c r="E110" s="11"/>
      <c r="F110" s="11"/>
      <c r="G110" s="11"/>
      <c r="H110" s="11"/>
      <c r="I110" s="11"/>
      <c r="L110" s="3"/>
      <c r="M110" s="3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2:44" s="2" customFormat="1" ht="11.25" customHeight="1" x14ac:dyDescent="0.2">
      <c r="B111" s="3"/>
      <c r="C111" s="11"/>
      <c r="D111" s="11"/>
      <c r="E111" s="11"/>
      <c r="F111" s="11"/>
      <c r="G111" s="11"/>
      <c r="H111" s="11"/>
      <c r="I111" s="11"/>
      <c r="L111" s="3"/>
      <c r="M111" s="3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2:44" s="2" customFormat="1" ht="11.25" customHeight="1" x14ac:dyDescent="0.2">
      <c r="B112" s="3"/>
      <c r="C112" s="11"/>
      <c r="D112" s="11"/>
      <c r="E112" s="11"/>
      <c r="F112" s="11"/>
      <c r="G112" s="11"/>
      <c r="H112" s="11"/>
      <c r="I112" s="11"/>
      <c r="L112" s="3"/>
      <c r="M112" s="3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2:44" s="2" customFormat="1" ht="11.25" customHeight="1" x14ac:dyDescent="0.2">
      <c r="B113" s="3"/>
      <c r="C113" s="11"/>
      <c r="D113" s="11"/>
      <c r="E113" s="11"/>
      <c r="F113" s="11"/>
      <c r="G113" s="11"/>
      <c r="H113" s="11"/>
      <c r="I113" s="11"/>
      <c r="L113" s="3"/>
      <c r="M113" s="3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2:44" s="2" customFormat="1" ht="11.25" customHeight="1" x14ac:dyDescent="0.2">
      <c r="B114" s="3"/>
      <c r="C114" s="11"/>
      <c r="D114" s="11"/>
      <c r="E114" s="11"/>
      <c r="F114" s="11"/>
      <c r="G114" s="11"/>
      <c r="H114" s="11"/>
      <c r="I114" s="11"/>
      <c r="L114" s="3"/>
      <c r="M114" s="3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2:44" s="2" customFormat="1" ht="11.25" customHeight="1" x14ac:dyDescent="0.2">
      <c r="B115" s="3"/>
      <c r="C115" s="11"/>
      <c r="D115" s="11"/>
      <c r="E115" s="11"/>
      <c r="F115" s="11"/>
      <c r="G115" s="11"/>
      <c r="H115" s="11"/>
      <c r="I115" s="11"/>
      <c r="L115" s="3"/>
      <c r="M115" s="3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2:44" s="2" customFormat="1" ht="11.25" customHeight="1" x14ac:dyDescent="0.2">
      <c r="B116" s="3"/>
      <c r="C116" s="11"/>
      <c r="D116" s="11"/>
      <c r="E116" s="11"/>
      <c r="F116" s="11"/>
      <c r="G116" s="11"/>
      <c r="H116" s="11"/>
      <c r="I116" s="11"/>
      <c r="L116" s="3"/>
      <c r="M116" s="3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2:44" s="2" customFormat="1" ht="11.25" customHeight="1" x14ac:dyDescent="0.2">
      <c r="B117" s="3"/>
      <c r="C117" s="11"/>
      <c r="D117" s="11"/>
      <c r="E117" s="11"/>
      <c r="F117" s="11"/>
      <c r="G117" s="11"/>
      <c r="H117" s="11"/>
      <c r="I117" s="11"/>
      <c r="L117" s="3"/>
      <c r="M117" s="3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2:44" s="2" customFormat="1" ht="11.25" customHeight="1" x14ac:dyDescent="0.2">
      <c r="B118" s="3"/>
      <c r="C118" s="11"/>
      <c r="D118" s="11"/>
      <c r="E118" s="11"/>
      <c r="F118" s="11"/>
      <c r="G118" s="11"/>
      <c r="H118" s="11"/>
      <c r="I118" s="11"/>
      <c r="L118" s="3"/>
      <c r="M118" s="3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2:44" s="2" customFormat="1" ht="11.25" customHeight="1" x14ac:dyDescent="0.2">
      <c r="B119" s="3"/>
      <c r="C119" s="11"/>
      <c r="D119" s="11"/>
      <c r="E119" s="11"/>
      <c r="F119" s="11"/>
      <c r="G119" s="11"/>
      <c r="H119" s="11"/>
      <c r="I119" s="11"/>
      <c r="L119" s="3"/>
      <c r="M119" s="3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2:44" s="2" customFormat="1" ht="11.25" customHeight="1" x14ac:dyDescent="0.2">
      <c r="B120" s="3"/>
      <c r="C120" s="11"/>
      <c r="D120" s="11"/>
      <c r="E120" s="11"/>
      <c r="F120" s="11"/>
      <c r="G120" s="11"/>
      <c r="H120" s="11"/>
      <c r="I120" s="11"/>
      <c r="L120" s="3"/>
      <c r="M120" s="3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2:44" s="2" customFormat="1" ht="11.25" customHeight="1" x14ac:dyDescent="0.2">
      <c r="B121" s="3"/>
      <c r="C121" s="11"/>
      <c r="D121" s="11"/>
      <c r="E121" s="11"/>
      <c r="F121" s="11"/>
      <c r="G121" s="11"/>
      <c r="H121" s="11"/>
      <c r="I121" s="11"/>
      <c r="L121" s="3"/>
      <c r="M121" s="3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2:44" s="2" customFormat="1" ht="11.25" customHeight="1" x14ac:dyDescent="0.2">
      <c r="B122" s="3"/>
      <c r="C122" s="11"/>
      <c r="D122" s="11"/>
      <c r="E122" s="11"/>
      <c r="F122" s="11"/>
      <c r="G122" s="11"/>
      <c r="H122" s="11"/>
      <c r="I122" s="11"/>
      <c r="L122" s="3"/>
      <c r="M122" s="3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2:44" s="2" customFormat="1" ht="11.25" customHeight="1" x14ac:dyDescent="0.2">
      <c r="B123" s="3"/>
      <c r="C123" s="11"/>
      <c r="D123" s="11"/>
      <c r="E123" s="11"/>
      <c r="F123" s="11"/>
      <c r="G123" s="11"/>
      <c r="H123" s="11"/>
      <c r="I123" s="11"/>
      <c r="L123" s="3"/>
      <c r="M123" s="3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2:44" s="2" customFormat="1" ht="11.25" customHeight="1" x14ac:dyDescent="0.2">
      <c r="B124" s="3"/>
      <c r="C124" s="11"/>
      <c r="D124" s="11"/>
      <c r="E124" s="11"/>
      <c r="F124" s="11"/>
      <c r="G124" s="11"/>
      <c r="H124" s="11"/>
      <c r="I124" s="11"/>
      <c r="L124" s="3"/>
      <c r="M124" s="3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2:44" s="2" customFormat="1" ht="11.25" customHeight="1" x14ac:dyDescent="0.2">
      <c r="B125" s="3"/>
      <c r="C125" s="11"/>
      <c r="D125" s="11"/>
      <c r="E125" s="11"/>
      <c r="F125" s="11"/>
      <c r="G125" s="11"/>
      <c r="H125" s="11"/>
      <c r="I125" s="11"/>
      <c r="L125" s="3"/>
      <c r="M125" s="3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2:44" s="2" customFormat="1" ht="11.25" customHeight="1" x14ac:dyDescent="0.2">
      <c r="B126" s="3"/>
      <c r="C126" s="11"/>
      <c r="D126" s="11"/>
      <c r="E126" s="11"/>
      <c r="F126" s="11"/>
      <c r="G126" s="11"/>
      <c r="H126" s="11"/>
      <c r="I126" s="11"/>
      <c r="L126" s="3"/>
      <c r="M126" s="3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2:44" s="2" customFormat="1" ht="11.25" customHeight="1" x14ac:dyDescent="0.2">
      <c r="B127" s="3"/>
      <c r="C127" s="11"/>
      <c r="D127" s="11"/>
      <c r="E127" s="11"/>
      <c r="F127" s="11"/>
      <c r="G127" s="11"/>
      <c r="H127" s="11"/>
      <c r="I127" s="11"/>
      <c r="L127" s="3"/>
      <c r="M127" s="3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2:44" s="2" customFormat="1" ht="11.25" customHeight="1" x14ac:dyDescent="0.2">
      <c r="B128" s="3"/>
      <c r="C128" s="11"/>
      <c r="D128" s="11"/>
      <c r="E128" s="11"/>
      <c r="F128" s="11"/>
      <c r="G128" s="11"/>
      <c r="H128" s="11"/>
      <c r="I128" s="11"/>
      <c r="L128" s="3"/>
      <c r="M128" s="3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2:44" s="2" customFormat="1" ht="11.25" customHeight="1" x14ac:dyDescent="0.2">
      <c r="B129" s="3"/>
      <c r="C129" s="11"/>
      <c r="D129" s="11"/>
      <c r="E129" s="11"/>
      <c r="F129" s="11"/>
      <c r="G129" s="11"/>
      <c r="H129" s="11"/>
      <c r="I129" s="11"/>
      <c r="L129" s="3"/>
      <c r="M129" s="3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2:44" s="2" customFormat="1" ht="11.25" customHeight="1" x14ac:dyDescent="0.2">
      <c r="B130" s="3"/>
      <c r="C130" s="11"/>
      <c r="D130" s="11"/>
      <c r="E130" s="11"/>
      <c r="F130" s="11"/>
      <c r="G130" s="11"/>
      <c r="H130" s="11"/>
      <c r="I130" s="11"/>
      <c r="L130" s="3"/>
      <c r="M130" s="3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2:44" s="2" customFormat="1" ht="11.25" customHeight="1" x14ac:dyDescent="0.2">
      <c r="B131" s="3"/>
      <c r="C131" s="11"/>
      <c r="D131" s="11"/>
      <c r="E131" s="11"/>
      <c r="F131" s="11"/>
      <c r="G131" s="11"/>
      <c r="H131" s="11"/>
      <c r="I131" s="11"/>
      <c r="L131" s="3"/>
      <c r="M131" s="3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2:44" s="2" customFormat="1" ht="11.25" customHeight="1" x14ac:dyDescent="0.2">
      <c r="B132" s="3"/>
      <c r="C132" s="11"/>
      <c r="D132" s="11"/>
      <c r="E132" s="11"/>
      <c r="F132" s="11"/>
      <c r="G132" s="11"/>
      <c r="H132" s="11"/>
      <c r="I132" s="11"/>
      <c r="L132" s="3"/>
      <c r="M132" s="3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2:44" s="2" customFormat="1" ht="11.25" customHeight="1" x14ac:dyDescent="0.2">
      <c r="B133" s="3"/>
      <c r="C133" s="11"/>
      <c r="D133" s="11"/>
      <c r="E133" s="11"/>
      <c r="F133" s="11"/>
      <c r="G133" s="11"/>
      <c r="H133" s="11"/>
      <c r="I133" s="11"/>
      <c r="L133" s="3"/>
      <c r="M133" s="3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2:44" s="2" customFormat="1" ht="11.25" customHeight="1" x14ac:dyDescent="0.2">
      <c r="B134" s="3"/>
      <c r="C134" s="11"/>
      <c r="D134" s="11"/>
      <c r="E134" s="11"/>
      <c r="F134" s="11"/>
      <c r="G134" s="11"/>
      <c r="H134" s="11"/>
      <c r="I134" s="11"/>
      <c r="L134" s="3"/>
      <c r="M134" s="3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2:44" s="2" customFormat="1" ht="11.25" customHeight="1" x14ac:dyDescent="0.2">
      <c r="B135" s="3"/>
      <c r="C135" s="11"/>
      <c r="D135" s="11"/>
      <c r="E135" s="11"/>
      <c r="F135" s="11"/>
      <c r="G135" s="11"/>
      <c r="H135" s="11"/>
      <c r="I135" s="11"/>
      <c r="L135" s="3"/>
      <c r="M135" s="3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2:44" s="2" customFormat="1" ht="11.25" customHeight="1" x14ac:dyDescent="0.2">
      <c r="B136" s="3"/>
      <c r="C136" s="11"/>
      <c r="D136" s="11"/>
      <c r="E136" s="11"/>
      <c r="F136" s="11"/>
      <c r="G136" s="11"/>
      <c r="H136" s="11"/>
      <c r="I136" s="11"/>
      <c r="L136" s="3"/>
      <c r="M136" s="3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2:44" s="2" customFormat="1" ht="11.25" customHeight="1" x14ac:dyDescent="0.2">
      <c r="B137" s="3"/>
      <c r="C137" s="11"/>
      <c r="D137" s="11"/>
      <c r="E137" s="11"/>
      <c r="F137" s="11"/>
      <c r="G137" s="11"/>
      <c r="H137" s="11"/>
      <c r="I137" s="11"/>
      <c r="L137" s="3"/>
      <c r="M137" s="3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2:44" s="2" customFormat="1" ht="11.25" customHeight="1" x14ac:dyDescent="0.2">
      <c r="B138" s="3"/>
      <c r="C138" s="11"/>
      <c r="D138" s="11"/>
      <c r="E138" s="11"/>
      <c r="F138" s="11"/>
      <c r="G138" s="11"/>
      <c r="H138" s="11"/>
      <c r="I138" s="11"/>
      <c r="L138" s="3"/>
      <c r="M138" s="3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2:44" s="2" customFormat="1" ht="11.25" customHeight="1" x14ac:dyDescent="0.2">
      <c r="B139" s="3"/>
      <c r="C139" s="11"/>
      <c r="D139" s="11"/>
      <c r="E139" s="11"/>
      <c r="F139" s="11"/>
      <c r="G139" s="11"/>
      <c r="H139" s="11"/>
      <c r="I139" s="11"/>
      <c r="L139" s="3"/>
      <c r="M139" s="3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2:44" s="2" customFormat="1" ht="11.25" customHeight="1" x14ac:dyDescent="0.2">
      <c r="B140" s="3"/>
      <c r="C140" s="11"/>
      <c r="D140" s="11"/>
      <c r="E140" s="11"/>
      <c r="F140" s="11"/>
      <c r="G140" s="11"/>
      <c r="H140" s="11"/>
      <c r="I140" s="11"/>
      <c r="L140" s="3"/>
      <c r="M140" s="3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2:44" s="2" customFormat="1" ht="11.25" customHeight="1" x14ac:dyDescent="0.2">
      <c r="B141" s="3"/>
      <c r="C141" s="11"/>
      <c r="D141" s="11"/>
      <c r="E141" s="11"/>
      <c r="F141" s="11"/>
      <c r="G141" s="11"/>
      <c r="H141" s="11"/>
      <c r="I141" s="11"/>
      <c r="L141" s="3"/>
      <c r="M141" s="3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2:44" s="2" customFormat="1" ht="11.25" customHeight="1" x14ac:dyDescent="0.2">
      <c r="B142" s="3"/>
      <c r="C142" s="11"/>
      <c r="D142" s="11"/>
      <c r="E142" s="11"/>
      <c r="F142" s="11"/>
      <c r="G142" s="11"/>
      <c r="H142" s="11"/>
      <c r="I142" s="1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2:44" s="2" customFormat="1" ht="11.25" customHeight="1" x14ac:dyDescent="0.2">
      <c r="B143" s="3"/>
      <c r="C143" s="11"/>
      <c r="D143" s="11"/>
      <c r="E143" s="11"/>
      <c r="F143" s="11"/>
      <c r="G143" s="11"/>
      <c r="H143" s="11"/>
      <c r="I143" s="1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2:44" s="2" customFormat="1" ht="11.25" customHeight="1" x14ac:dyDescent="0.2">
      <c r="B144" s="3"/>
      <c r="C144" s="11"/>
      <c r="D144" s="11"/>
      <c r="E144" s="11"/>
      <c r="F144" s="11"/>
      <c r="G144" s="11"/>
      <c r="H144" s="11"/>
      <c r="I144" s="1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2:44" s="2" customFormat="1" ht="11.25" customHeight="1" x14ac:dyDescent="0.2">
      <c r="B145" s="3"/>
      <c r="C145" s="11"/>
      <c r="D145" s="11"/>
      <c r="E145" s="11"/>
      <c r="F145" s="11"/>
      <c r="G145" s="11"/>
      <c r="H145" s="11"/>
      <c r="I145" s="1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2:44" s="2" customFormat="1" ht="11.25" customHeight="1" x14ac:dyDescent="0.2">
      <c r="B146" s="3"/>
      <c r="C146" s="11"/>
      <c r="D146" s="11"/>
      <c r="E146" s="11"/>
      <c r="F146" s="11"/>
      <c r="G146" s="11"/>
      <c r="H146" s="11"/>
      <c r="I146" s="1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2:44" s="2" customFormat="1" ht="11.25" customHeight="1" x14ac:dyDescent="0.2">
      <c r="B147" s="3"/>
      <c r="C147" s="11"/>
      <c r="D147" s="11"/>
      <c r="E147" s="11"/>
      <c r="F147" s="11"/>
      <c r="G147" s="11"/>
      <c r="H147" s="11"/>
      <c r="I147" s="1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2:44" s="2" customFormat="1" ht="11.25" customHeight="1" x14ac:dyDescent="0.2">
      <c r="B148" s="3"/>
      <c r="C148" s="11"/>
      <c r="D148" s="11"/>
      <c r="E148" s="11"/>
      <c r="F148" s="11"/>
      <c r="G148" s="11"/>
      <c r="H148" s="11"/>
      <c r="I148" s="1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2:44" s="2" customFormat="1" ht="11.25" customHeight="1" x14ac:dyDescent="0.2">
      <c r="B149" s="3"/>
      <c r="C149" s="11"/>
      <c r="D149" s="11"/>
      <c r="E149" s="11"/>
      <c r="F149" s="11"/>
      <c r="G149" s="11"/>
      <c r="H149" s="11"/>
      <c r="I149" s="1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2:44" s="8" customFormat="1" ht="11.25" customHeight="1" x14ac:dyDescent="0.2">
      <c r="B150" s="3"/>
      <c r="C150" s="11"/>
      <c r="D150" s="11"/>
      <c r="E150" s="11"/>
      <c r="F150" s="11"/>
      <c r="G150" s="11"/>
      <c r="H150" s="11"/>
      <c r="I150" s="11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</row>
    <row r="151" spans="2:44" s="8" customFormat="1" ht="11.25" customHeight="1" x14ac:dyDescent="0.2">
      <c r="B151" s="3"/>
      <c r="C151" s="11"/>
      <c r="D151" s="11"/>
      <c r="E151" s="11"/>
      <c r="F151" s="11"/>
      <c r="G151" s="11"/>
      <c r="H151" s="11"/>
      <c r="I151" s="11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</row>
    <row r="152" spans="2:44" s="2" customFormat="1" ht="11.25" customHeight="1" x14ac:dyDescent="0.2">
      <c r="B152" s="3"/>
      <c r="C152" s="11"/>
      <c r="D152" s="11"/>
      <c r="E152" s="11"/>
      <c r="F152" s="11"/>
      <c r="G152" s="11"/>
      <c r="H152" s="11"/>
      <c r="I152" s="1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2:44" s="2" customFormat="1" ht="11.25" customHeight="1" x14ac:dyDescent="0.2">
      <c r="B153" s="3"/>
      <c r="C153" s="11"/>
      <c r="D153" s="11"/>
      <c r="E153" s="11"/>
      <c r="F153" s="11"/>
      <c r="G153" s="11"/>
      <c r="H153" s="11"/>
      <c r="I153" s="1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2:44" s="2" customFormat="1" x14ac:dyDescent="0.2">
      <c r="B154" s="3"/>
      <c r="C154" s="11"/>
      <c r="D154" s="11"/>
      <c r="E154" s="11"/>
      <c r="F154" s="11"/>
      <c r="G154" s="11"/>
      <c r="H154" s="11"/>
      <c r="I154" s="1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2:44" s="2" customFormat="1" ht="11.25" customHeight="1" x14ac:dyDescent="0.2">
      <c r="B155" s="3"/>
      <c r="C155" s="11"/>
      <c r="D155" s="11"/>
      <c r="E155" s="11"/>
      <c r="F155" s="11"/>
      <c r="G155" s="11"/>
      <c r="H155" s="11"/>
      <c r="I155" s="1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2:44" s="2" customFormat="1" ht="11.25" customHeight="1" x14ac:dyDescent="0.2">
      <c r="B156" s="3"/>
      <c r="C156" s="11"/>
      <c r="D156" s="11"/>
      <c r="E156" s="11"/>
      <c r="F156" s="11"/>
      <c r="G156" s="11"/>
      <c r="H156" s="11"/>
      <c r="I156" s="1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2:44" s="2" customFormat="1" ht="11.25" customHeight="1" x14ac:dyDescent="0.2">
      <c r="B157" s="3"/>
      <c r="C157" s="11"/>
      <c r="D157" s="11"/>
      <c r="E157" s="11"/>
      <c r="F157" s="11"/>
      <c r="G157" s="11"/>
      <c r="H157" s="11"/>
      <c r="I157" s="1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2:44" s="2" customFormat="1" x14ac:dyDescent="0.2">
      <c r="B158" s="3"/>
      <c r="C158" s="11"/>
      <c r="D158" s="11"/>
      <c r="E158" s="11"/>
      <c r="F158" s="11"/>
      <c r="G158" s="11"/>
      <c r="H158" s="11"/>
      <c r="I158" s="1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2:44" s="2" customFormat="1" ht="11.25" customHeight="1" x14ac:dyDescent="0.2">
      <c r="B159" s="3"/>
      <c r="C159" s="11"/>
      <c r="D159" s="11"/>
      <c r="E159" s="11"/>
      <c r="F159" s="11"/>
      <c r="G159" s="11"/>
      <c r="H159" s="11"/>
      <c r="I159" s="1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2:44" s="2" customFormat="1" x14ac:dyDescent="0.2">
      <c r="B160" s="3"/>
      <c r="C160" s="11"/>
      <c r="D160" s="11"/>
      <c r="E160" s="11"/>
      <c r="F160" s="11"/>
      <c r="G160" s="11"/>
      <c r="H160" s="11"/>
      <c r="I160" s="1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2:44" s="2" customFormat="1" ht="11.25" customHeight="1" x14ac:dyDescent="0.2">
      <c r="B161" s="3"/>
      <c r="C161" s="11"/>
      <c r="D161" s="11"/>
      <c r="E161" s="11"/>
      <c r="F161" s="11"/>
      <c r="G161" s="11"/>
      <c r="H161" s="11"/>
      <c r="I161" s="1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2:44" s="2" customFormat="1" ht="11.25" customHeight="1" x14ac:dyDescent="0.2">
      <c r="B162" s="3"/>
      <c r="C162" s="11"/>
      <c r="D162" s="11"/>
      <c r="E162" s="11"/>
      <c r="F162" s="11"/>
      <c r="G162" s="11"/>
      <c r="H162" s="11"/>
      <c r="I162" s="1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2:44" s="2" customFormat="1" x14ac:dyDescent="0.2">
      <c r="B163" s="3"/>
      <c r="C163" s="11"/>
      <c r="D163" s="11"/>
      <c r="E163" s="11"/>
      <c r="F163" s="11"/>
      <c r="G163" s="11"/>
      <c r="H163" s="11"/>
      <c r="I163" s="1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2:44" s="2" customFormat="1" ht="11.25" customHeight="1" x14ac:dyDescent="0.2">
      <c r="B164" s="3"/>
      <c r="C164" s="11"/>
      <c r="D164" s="11"/>
      <c r="E164" s="11"/>
      <c r="F164" s="11"/>
      <c r="G164" s="11"/>
      <c r="H164" s="11"/>
      <c r="I164" s="1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2:44" s="2" customFormat="1" ht="11.25" customHeight="1" x14ac:dyDescent="0.2">
      <c r="B165" s="3"/>
      <c r="C165" s="11"/>
      <c r="D165" s="11"/>
      <c r="E165" s="11"/>
      <c r="F165" s="11"/>
      <c r="G165" s="11"/>
      <c r="H165" s="11"/>
      <c r="I165" s="1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2:44" s="2" customFormat="1" x14ac:dyDescent="0.2">
      <c r="B166" s="3"/>
      <c r="C166" s="11"/>
      <c r="D166" s="11"/>
      <c r="E166" s="11"/>
      <c r="F166" s="11"/>
      <c r="G166" s="11"/>
      <c r="H166" s="11"/>
      <c r="I166" s="1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2:44" s="2" customFormat="1" ht="11.25" customHeight="1" x14ac:dyDescent="0.2">
      <c r="B167" s="3"/>
      <c r="C167" s="11"/>
      <c r="D167" s="11"/>
      <c r="E167" s="11"/>
      <c r="F167" s="11"/>
      <c r="G167" s="11"/>
      <c r="H167" s="11"/>
      <c r="I167" s="1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2:44" s="2" customFormat="1" ht="11.25" customHeight="1" x14ac:dyDescent="0.2">
      <c r="B168" s="3"/>
      <c r="C168" s="11"/>
      <c r="D168" s="11"/>
      <c r="E168" s="11"/>
      <c r="F168" s="11"/>
      <c r="G168" s="11"/>
      <c r="H168" s="11"/>
      <c r="I168" s="1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2:44" s="2" customFormat="1" x14ac:dyDescent="0.2">
      <c r="B169" s="3"/>
      <c r="C169" s="11"/>
      <c r="D169" s="11"/>
      <c r="E169" s="11"/>
      <c r="F169" s="11"/>
      <c r="G169" s="11"/>
      <c r="H169" s="11"/>
      <c r="I169" s="1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2:44" s="2" customFormat="1" ht="11.25" customHeight="1" x14ac:dyDescent="0.2">
      <c r="B170" s="3"/>
      <c r="C170" s="11"/>
      <c r="D170" s="11"/>
      <c r="E170" s="11"/>
      <c r="F170" s="11"/>
      <c r="G170" s="11"/>
      <c r="H170" s="11"/>
      <c r="I170" s="1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2:44" s="2" customFormat="1" ht="11.25" customHeight="1" x14ac:dyDescent="0.2">
      <c r="B171" s="3"/>
      <c r="C171" s="11"/>
      <c r="D171" s="11"/>
      <c r="E171" s="11"/>
      <c r="F171" s="11"/>
      <c r="G171" s="11"/>
      <c r="H171" s="11"/>
      <c r="I171" s="1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2:44" s="2" customFormat="1" x14ac:dyDescent="0.2">
      <c r="B172" s="3"/>
      <c r="C172" s="11"/>
      <c r="D172" s="11"/>
      <c r="E172" s="11"/>
      <c r="F172" s="11"/>
      <c r="G172" s="11"/>
      <c r="H172" s="11"/>
      <c r="I172" s="1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2:44" s="2" customFormat="1" ht="11.25" customHeight="1" x14ac:dyDescent="0.2">
      <c r="B173" s="3"/>
      <c r="C173" s="11"/>
      <c r="D173" s="11"/>
      <c r="E173" s="11"/>
      <c r="F173" s="11"/>
      <c r="G173" s="11"/>
      <c r="H173" s="11"/>
      <c r="I173" s="1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2:44" s="2" customFormat="1" ht="11.25" customHeight="1" x14ac:dyDescent="0.2">
      <c r="B174" s="3"/>
      <c r="C174" s="11"/>
      <c r="D174" s="11"/>
      <c r="E174" s="11"/>
      <c r="F174" s="11"/>
      <c r="G174" s="11"/>
      <c r="H174" s="11"/>
      <c r="I174" s="1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2:44" s="2" customFormat="1" x14ac:dyDescent="0.2">
      <c r="B175" s="3"/>
      <c r="C175" s="11"/>
      <c r="D175" s="11"/>
      <c r="E175" s="11"/>
      <c r="F175" s="11"/>
      <c r="G175" s="11"/>
      <c r="H175" s="11"/>
      <c r="I175" s="1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2:44" s="2" customFormat="1" ht="11.25" customHeight="1" x14ac:dyDescent="0.2">
      <c r="B176" s="3"/>
      <c r="C176" s="11"/>
      <c r="D176" s="11"/>
      <c r="E176" s="11"/>
      <c r="F176" s="11"/>
      <c r="G176" s="11"/>
      <c r="H176" s="11"/>
      <c r="I176" s="1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2:44" s="2" customFormat="1" ht="11.25" customHeight="1" x14ac:dyDescent="0.2">
      <c r="B177" s="3"/>
      <c r="C177" s="11"/>
      <c r="D177" s="11"/>
      <c r="E177" s="11"/>
      <c r="F177" s="11"/>
      <c r="G177" s="11"/>
      <c r="H177" s="11"/>
      <c r="I177" s="1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2:44" s="2" customFormat="1" x14ac:dyDescent="0.2">
      <c r="B178" s="3"/>
      <c r="C178" s="11"/>
      <c r="D178" s="11"/>
      <c r="E178" s="11"/>
      <c r="F178" s="11"/>
      <c r="G178" s="11"/>
      <c r="H178" s="11"/>
      <c r="I178" s="1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2:44" s="2" customFormat="1" ht="11.25" customHeight="1" x14ac:dyDescent="0.2">
      <c r="B179" s="3"/>
      <c r="C179" s="11"/>
      <c r="D179" s="11"/>
      <c r="E179" s="11"/>
      <c r="F179" s="11"/>
      <c r="G179" s="11"/>
      <c r="H179" s="11"/>
      <c r="I179" s="1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2:44" s="2" customFormat="1" ht="11.25" customHeight="1" x14ac:dyDescent="0.2">
      <c r="B180" s="3"/>
      <c r="C180" s="11"/>
      <c r="D180" s="11"/>
      <c r="E180" s="11"/>
      <c r="F180" s="11"/>
      <c r="G180" s="11"/>
      <c r="H180" s="11"/>
      <c r="I180" s="1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2:44" s="2" customFormat="1" ht="11.25" customHeight="1" x14ac:dyDescent="0.2">
      <c r="B181" s="3"/>
      <c r="C181" s="11"/>
      <c r="D181" s="11"/>
      <c r="E181" s="11"/>
      <c r="F181" s="11"/>
      <c r="G181" s="11"/>
      <c r="H181" s="11"/>
      <c r="I181" s="1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2:44" s="2" customFormat="1" ht="11.25" customHeight="1" x14ac:dyDescent="0.2">
      <c r="B182" s="3"/>
      <c r="C182" s="11"/>
      <c r="D182" s="11"/>
      <c r="E182" s="11"/>
      <c r="F182" s="11"/>
      <c r="G182" s="11"/>
      <c r="H182" s="11"/>
      <c r="I182" s="1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2:44" s="2" customFormat="1" ht="12.6" customHeight="1" x14ac:dyDescent="0.2">
      <c r="B183" s="3"/>
      <c r="C183" s="11"/>
      <c r="D183" s="11"/>
      <c r="E183" s="11"/>
      <c r="F183" s="11"/>
      <c r="G183" s="11"/>
      <c r="H183" s="11"/>
      <c r="I183" s="1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2:44" s="2" customFormat="1" ht="11.25" customHeight="1" x14ac:dyDescent="0.2">
      <c r="B184" s="3"/>
      <c r="C184" s="11"/>
      <c r="D184" s="11"/>
      <c r="E184" s="11"/>
      <c r="F184" s="11"/>
      <c r="G184" s="11"/>
      <c r="H184" s="11"/>
      <c r="I184" s="1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2:44" s="2" customFormat="1" ht="11.25" customHeight="1" x14ac:dyDescent="0.2">
      <c r="B185" s="3"/>
      <c r="C185" s="11"/>
      <c r="D185" s="11"/>
      <c r="E185" s="11"/>
      <c r="F185" s="11"/>
      <c r="G185" s="11"/>
      <c r="H185" s="11"/>
      <c r="I185" s="1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2:44" s="2" customFormat="1" ht="11.25" customHeight="1" x14ac:dyDescent="0.2">
      <c r="B186" s="3"/>
      <c r="C186" s="11"/>
      <c r="D186" s="11"/>
      <c r="E186" s="11"/>
      <c r="F186" s="11"/>
      <c r="G186" s="11"/>
      <c r="H186" s="11"/>
      <c r="I186" s="1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2:44" s="2" customFormat="1" ht="11.25" customHeight="1" x14ac:dyDescent="0.2">
      <c r="B187" s="3"/>
      <c r="C187" s="11"/>
      <c r="D187" s="11"/>
      <c r="E187" s="11"/>
      <c r="F187" s="11"/>
      <c r="G187" s="11"/>
      <c r="H187" s="11"/>
      <c r="I187" s="1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2:44" s="2" customFormat="1" ht="11.25" customHeight="1" x14ac:dyDescent="0.2">
      <c r="B188" s="3"/>
      <c r="C188" s="11"/>
      <c r="D188" s="11"/>
      <c r="E188" s="11"/>
      <c r="F188" s="11"/>
      <c r="G188" s="11"/>
      <c r="H188" s="11"/>
      <c r="I188" s="1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2:44" s="2" customFormat="1" ht="11.25" customHeight="1" x14ac:dyDescent="0.2">
      <c r="B189" s="3"/>
      <c r="C189" s="11"/>
      <c r="D189" s="11"/>
      <c r="E189" s="11"/>
      <c r="F189" s="11"/>
      <c r="G189" s="11"/>
      <c r="H189" s="11"/>
      <c r="I189" s="1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2:44" s="2" customFormat="1" ht="11.25" customHeight="1" x14ac:dyDescent="0.2">
      <c r="B190" s="3"/>
      <c r="C190" s="11"/>
      <c r="D190" s="11"/>
      <c r="E190" s="11"/>
      <c r="F190" s="11"/>
      <c r="G190" s="11"/>
      <c r="H190" s="11"/>
      <c r="I190" s="1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2:44" s="2" customFormat="1" ht="11.25" customHeight="1" x14ac:dyDescent="0.2">
      <c r="B191" s="3"/>
      <c r="C191" s="11"/>
      <c r="D191" s="11"/>
      <c r="E191" s="11"/>
      <c r="F191" s="11"/>
      <c r="G191" s="11"/>
      <c r="H191" s="11"/>
      <c r="I191" s="1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2:44" s="2" customFormat="1" ht="11.25" customHeight="1" x14ac:dyDescent="0.2">
      <c r="B192" s="3"/>
      <c r="C192" s="11"/>
      <c r="D192" s="11"/>
      <c r="E192" s="11"/>
      <c r="F192" s="11"/>
      <c r="G192" s="11"/>
      <c r="H192" s="11"/>
      <c r="I192" s="1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2:44" s="2" customFormat="1" ht="11.25" customHeight="1" x14ac:dyDescent="0.2">
      <c r="B193" s="3"/>
      <c r="C193" s="11"/>
      <c r="D193" s="11"/>
      <c r="E193" s="11"/>
      <c r="F193" s="11"/>
      <c r="G193" s="11"/>
      <c r="H193" s="11"/>
      <c r="I193" s="1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2:44" s="2" customFormat="1" ht="11.25" customHeight="1" x14ac:dyDescent="0.2">
      <c r="B194" s="3"/>
      <c r="C194" s="11"/>
      <c r="D194" s="11"/>
      <c r="E194" s="11"/>
      <c r="F194" s="11"/>
      <c r="G194" s="11"/>
      <c r="H194" s="11"/>
      <c r="I194" s="1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2:44" s="2" customFormat="1" ht="11.25" customHeight="1" x14ac:dyDescent="0.2">
      <c r="B195" s="3"/>
      <c r="C195" s="11"/>
      <c r="D195" s="11"/>
      <c r="E195" s="11"/>
      <c r="F195" s="11"/>
      <c r="G195" s="11"/>
      <c r="H195" s="11"/>
      <c r="I195" s="1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2:44" s="2" customFormat="1" ht="11.25" customHeight="1" x14ac:dyDescent="0.2">
      <c r="B196" s="3"/>
      <c r="C196" s="11"/>
      <c r="D196" s="11"/>
      <c r="E196" s="11"/>
      <c r="F196" s="11"/>
      <c r="G196" s="11"/>
      <c r="H196" s="11"/>
      <c r="I196" s="1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2:44" s="2" customFormat="1" ht="11.25" customHeight="1" x14ac:dyDescent="0.2">
      <c r="B197" s="3"/>
      <c r="C197" s="11"/>
      <c r="D197" s="11"/>
      <c r="E197" s="11"/>
      <c r="F197" s="11"/>
      <c r="G197" s="11"/>
      <c r="H197" s="11"/>
      <c r="I197" s="1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2:44" s="2" customFormat="1" ht="11.25" customHeight="1" x14ac:dyDescent="0.2">
      <c r="B198" s="3"/>
      <c r="C198" s="11"/>
      <c r="D198" s="11"/>
      <c r="E198" s="11"/>
      <c r="F198" s="11"/>
      <c r="G198" s="11"/>
      <c r="H198" s="11"/>
      <c r="I198" s="1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2:44" s="2" customFormat="1" ht="11.25" customHeight="1" x14ac:dyDescent="0.2">
      <c r="B199" s="3"/>
      <c r="C199" s="11"/>
      <c r="D199" s="11"/>
      <c r="E199" s="11"/>
      <c r="F199" s="11"/>
      <c r="G199" s="11"/>
      <c r="H199" s="11"/>
      <c r="I199" s="1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2:44" s="2" customFormat="1" ht="11.25" customHeight="1" x14ac:dyDescent="0.2">
      <c r="B200" s="3"/>
      <c r="C200" s="11"/>
      <c r="D200" s="11"/>
      <c r="E200" s="11"/>
      <c r="F200" s="11"/>
      <c r="G200" s="11"/>
      <c r="H200" s="11"/>
      <c r="I200" s="1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2:44" s="2" customFormat="1" ht="11.25" customHeight="1" x14ac:dyDescent="0.2">
      <c r="B201" s="3"/>
      <c r="C201" s="11"/>
      <c r="D201" s="11"/>
      <c r="E201" s="11"/>
      <c r="F201" s="11"/>
      <c r="G201" s="11"/>
      <c r="H201" s="11"/>
      <c r="I201" s="1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2:44" s="2" customFormat="1" ht="11.25" customHeight="1" x14ac:dyDescent="0.2">
      <c r="B202" s="3"/>
      <c r="C202" s="11"/>
      <c r="D202" s="11"/>
      <c r="E202" s="11"/>
      <c r="F202" s="11"/>
      <c r="G202" s="11"/>
      <c r="H202" s="11"/>
      <c r="I202" s="1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2:44" s="2" customFormat="1" ht="11.25" customHeight="1" x14ac:dyDescent="0.2">
      <c r="B203" s="3"/>
      <c r="C203" s="11"/>
      <c r="D203" s="11"/>
      <c r="E203" s="11"/>
      <c r="F203" s="11"/>
      <c r="G203" s="11"/>
      <c r="H203" s="11"/>
      <c r="I203" s="1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2:44" s="2" customFormat="1" ht="11.25" customHeight="1" x14ac:dyDescent="0.2">
      <c r="B204" s="3"/>
      <c r="C204" s="11"/>
      <c r="D204" s="11"/>
      <c r="E204" s="11"/>
      <c r="F204" s="11"/>
      <c r="G204" s="11"/>
      <c r="H204" s="11"/>
      <c r="I204" s="1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2:44" s="2" customFormat="1" ht="11.25" customHeight="1" x14ac:dyDescent="0.2">
      <c r="B205" s="3"/>
      <c r="C205" s="11"/>
      <c r="D205" s="11"/>
      <c r="E205" s="11"/>
      <c r="F205" s="11"/>
      <c r="G205" s="11"/>
      <c r="H205" s="11"/>
      <c r="I205" s="1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2:44" s="2" customFormat="1" ht="11.25" customHeight="1" x14ac:dyDescent="0.2">
      <c r="B206" s="3"/>
      <c r="C206" s="11"/>
      <c r="D206" s="11"/>
      <c r="E206" s="11"/>
      <c r="F206" s="11"/>
      <c r="G206" s="11"/>
      <c r="H206" s="11"/>
      <c r="I206" s="1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2:44" s="2" customFormat="1" ht="11.25" customHeight="1" x14ac:dyDescent="0.2">
      <c r="B207" s="3"/>
      <c r="C207" s="11"/>
      <c r="D207" s="11"/>
      <c r="E207" s="11"/>
      <c r="F207" s="11"/>
      <c r="G207" s="11"/>
      <c r="H207" s="11"/>
      <c r="I207" s="1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2:44" s="2" customFormat="1" ht="11.25" customHeight="1" x14ac:dyDescent="0.2">
      <c r="B208" s="3"/>
      <c r="C208" s="11"/>
      <c r="D208" s="11"/>
      <c r="E208" s="11"/>
      <c r="F208" s="11"/>
      <c r="G208" s="11"/>
      <c r="H208" s="11"/>
      <c r="I208" s="1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2:44" s="2" customFormat="1" ht="11.25" customHeight="1" x14ac:dyDescent="0.2">
      <c r="B209" s="3"/>
      <c r="C209" s="11"/>
      <c r="D209" s="11"/>
      <c r="E209" s="11"/>
      <c r="F209" s="11"/>
      <c r="G209" s="11"/>
      <c r="H209" s="11"/>
      <c r="I209" s="1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2:44" s="2" customFormat="1" ht="11.25" customHeight="1" x14ac:dyDescent="0.2">
      <c r="B210" s="3"/>
      <c r="C210" s="11"/>
      <c r="D210" s="11"/>
      <c r="E210" s="11"/>
      <c r="F210" s="11"/>
      <c r="G210" s="11"/>
      <c r="H210" s="11"/>
      <c r="I210" s="1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2:44" s="2" customFormat="1" ht="11.25" customHeight="1" x14ac:dyDescent="0.2">
      <c r="B211" s="3"/>
      <c r="C211" s="11"/>
      <c r="D211" s="11"/>
      <c r="E211" s="11"/>
      <c r="F211" s="11"/>
      <c r="G211" s="11"/>
      <c r="H211" s="11"/>
      <c r="I211" s="1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2:44" s="2" customFormat="1" ht="11.25" customHeight="1" x14ac:dyDescent="0.2">
      <c r="B212" s="3"/>
      <c r="C212" s="11"/>
      <c r="D212" s="11"/>
      <c r="E212" s="11"/>
      <c r="F212" s="11"/>
      <c r="G212" s="11"/>
      <c r="H212" s="11"/>
      <c r="I212" s="1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2:44" s="2" customFormat="1" ht="11.25" customHeight="1" x14ac:dyDescent="0.2">
      <c r="B213" s="3"/>
      <c r="C213" s="11"/>
      <c r="D213" s="11"/>
      <c r="E213" s="11"/>
      <c r="F213" s="11"/>
      <c r="G213" s="11"/>
      <c r="H213" s="11"/>
      <c r="I213" s="1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2:44" s="2" customFormat="1" ht="11.25" customHeight="1" x14ac:dyDescent="0.2">
      <c r="B214" s="3"/>
      <c r="C214" s="11"/>
      <c r="D214" s="11"/>
      <c r="E214" s="11"/>
      <c r="F214" s="11"/>
      <c r="G214" s="11"/>
      <c r="H214" s="11"/>
      <c r="I214" s="1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2:44" s="2" customFormat="1" ht="11.25" customHeight="1" x14ac:dyDescent="0.2">
      <c r="B215" s="3"/>
      <c r="C215" s="11"/>
      <c r="D215" s="11"/>
      <c r="E215" s="11"/>
      <c r="F215" s="11"/>
      <c r="G215" s="11"/>
      <c r="H215" s="11"/>
      <c r="I215" s="1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2:44" s="2" customFormat="1" ht="11.25" customHeight="1" x14ac:dyDescent="0.2">
      <c r="B216" s="3"/>
      <c r="C216" s="11"/>
      <c r="D216" s="11"/>
      <c r="E216" s="11"/>
      <c r="F216" s="11"/>
      <c r="G216" s="11"/>
      <c r="H216" s="11"/>
      <c r="I216" s="1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2:44" s="2" customFormat="1" ht="11.25" customHeight="1" x14ac:dyDescent="0.2">
      <c r="B217" s="3"/>
      <c r="C217" s="11"/>
      <c r="D217" s="11"/>
      <c r="E217" s="11"/>
      <c r="F217" s="11"/>
      <c r="G217" s="11"/>
      <c r="H217" s="11"/>
      <c r="I217" s="1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2:44" s="2" customFormat="1" ht="11.25" customHeight="1" x14ac:dyDescent="0.2">
      <c r="B218" s="3"/>
      <c r="C218" s="11"/>
      <c r="D218" s="11"/>
      <c r="E218" s="11"/>
      <c r="F218" s="11"/>
      <c r="G218" s="11"/>
      <c r="H218" s="11"/>
      <c r="I218" s="1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2:44" s="2" customFormat="1" ht="11.25" customHeight="1" x14ac:dyDescent="0.2">
      <c r="B219" s="3"/>
      <c r="C219" s="11"/>
      <c r="D219" s="11"/>
      <c r="E219" s="11"/>
      <c r="F219" s="11"/>
      <c r="G219" s="11"/>
      <c r="H219" s="11"/>
      <c r="I219" s="1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2:44" s="2" customFormat="1" ht="11.25" customHeight="1" x14ac:dyDescent="0.2">
      <c r="B220" s="3"/>
      <c r="C220" s="11"/>
      <c r="D220" s="11"/>
      <c r="E220" s="11"/>
      <c r="F220" s="11"/>
      <c r="G220" s="11"/>
      <c r="H220" s="11"/>
      <c r="I220" s="1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2:44" s="2" customFormat="1" ht="11.25" customHeight="1" x14ac:dyDescent="0.2">
      <c r="B221" s="3"/>
      <c r="C221" s="11"/>
      <c r="D221" s="11"/>
      <c r="E221" s="11"/>
      <c r="F221" s="11"/>
      <c r="G221" s="11"/>
      <c r="H221" s="11"/>
      <c r="I221" s="1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2:44" s="2" customFormat="1" ht="11.25" customHeight="1" x14ac:dyDescent="0.2">
      <c r="B222" s="3"/>
      <c r="C222" s="11"/>
      <c r="D222" s="11"/>
      <c r="E222" s="11"/>
      <c r="F222" s="11"/>
      <c r="G222" s="11"/>
      <c r="H222" s="11"/>
      <c r="I222" s="1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2:44" s="2" customFormat="1" ht="11.25" customHeight="1" x14ac:dyDescent="0.2">
      <c r="B223" s="3"/>
      <c r="C223" s="11"/>
      <c r="D223" s="11"/>
      <c r="E223" s="11"/>
      <c r="F223" s="11"/>
      <c r="G223" s="11"/>
      <c r="H223" s="11"/>
      <c r="I223" s="1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2:44" s="2" customFormat="1" ht="11.25" customHeight="1" x14ac:dyDescent="0.2">
      <c r="B224" s="3"/>
      <c r="C224" s="11"/>
      <c r="D224" s="11"/>
      <c r="E224" s="11"/>
      <c r="F224" s="11"/>
      <c r="G224" s="11"/>
      <c r="H224" s="11"/>
      <c r="I224" s="1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2:44" s="2" customFormat="1" ht="11.25" customHeight="1" x14ac:dyDescent="0.2">
      <c r="B225" s="3"/>
      <c r="C225" s="11"/>
      <c r="D225" s="11"/>
      <c r="E225" s="11"/>
      <c r="F225" s="11"/>
      <c r="G225" s="11"/>
      <c r="H225" s="11"/>
      <c r="I225" s="1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2:44" s="2" customFormat="1" ht="11.25" customHeight="1" x14ac:dyDescent="0.2">
      <c r="B226" s="3"/>
      <c r="C226" s="11"/>
      <c r="D226" s="11"/>
      <c r="E226" s="11"/>
      <c r="F226" s="11"/>
      <c r="G226" s="11"/>
      <c r="H226" s="11"/>
      <c r="I226" s="1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2:44" s="2" customFormat="1" ht="11.25" customHeight="1" x14ac:dyDescent="0.2">
      <c r="B227" s="3"/>
      <c r="C227" s="11"/>
      <c r="D227" s="11"/>
      <c r="E227" s="11"/>
      <c r="F227" s="11"/>
      <c r="G227" s="11"/>
      <c r="H227" s="11"/>
      <c r="I227" s="1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2:44" s="2" customFormat="1" ht="11.25" customHeight="1" x14ac:dyDescent="0.2">
      <c r="B228" s="3"/>
      <c r="C228" s="11"/>
      <c r="D228" s="11"/>
      <c r="E228" s="11"/>
      <c r="F228" s="11"/>
      <c r="G228" s="11"/>
      <c r="H228" s="11"/>
      <c r="I228" s="1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2:44" s="2" customFormat="1" ht="11.25" customHeight="1" x14ac:dyDescent="0.2">
      <c r="B229" s="3"/>
      <c r="C229" s="11"/>
      <c r="D229" s="11"/>
      <c r="E229" s="11"/>
      <c r="F229" s="11"/>
      <c r="G229" s="11"/>
      <c r="H229" s="11"/>
      <c r="I229" s="1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2:44" s="2" customFormat="1" ht="11.25" customHeight="1" x14ac:dyDescent="0.2">
      <c r="B230" s="3"/>
      <c r="C230" s="11"/>
      <c r="D230" s="11"/>
      <c r="E230" s="11"/>
      <c r="F230" s="11"/>
      <c r="G230" s="11"/>
      <c r="H230" s="11"/>
      <c r="I230" s="1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2:44" s="2" customFormat="1" ht="11.25" customHeight="1" x14ac:dyDescent="0.2">
      <c r="B231" s="3"/>
      <c r="C231" s="11"/>
      <c r="D231" s="11"/>
      <c r="E231" s="11"/>
      <c r="F231" s="11"/>
      <c r="G231" s="11"/>
      <c r="H231" s="11"/>
      <c r="I231" s="1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2:44" s="2" customFormat="1" ht="11.25" customHeight="1" x14ac:dyDescent="0.2">
      <c r="B232" s="3"/>
      <c r="C232" s="11"/>
      <c r="D232" s="11"/>
      <c r="E232" s="11"/>
      <c r="F232" s="11"/>
      <c r="G232" s="11"/>
      <c r="H232" s="11"/>
      <c r="I232" s="1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2:44" s="2" customFormat="1" ht="11.25" customHeight="1" x14ac:dyDescent="0.2">
      <c r="B233" s="3"/>
      <c r="C233" s="11"/>
      <c r="D233" s="11"/>
      <c r="E233" s="11"/>
      <c r="F233" s="11"/>
      <c r="G233" s="11"/>
      <c r="H233" s="11"/>
      <c r="I233" s="1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2:44" s="2" customFormat="1" ht="11.25" customHeight="1" x14ac:dyDescent="0.2">
      <c r="B234" s="3"/>
      <c r="C234" s="11"/>
      <c r="D234" s="11"/>
      <c r="E234" s="11"/>
      <c r="F234" s="11"/>
      <c r="G234" s="11"/>
      <c r="H234" s="11"/>
      <c r="I234" s="1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2:44" s="2" customFormat="1" ht="11.25" customHeight="1" x14ac:dyDescent="0.2">
      <c r="B235" s="3"/>
      <c r="C235" s="11"/>
      <c r="D235" s="11"/>
      <c r="E235" s="11"/>
      <c r="F235" s="11"/>
      <c r="G235" s="11"/>
      <c r="H235" s="11"/>
      <c r="I235" s="1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4" s="2" customFormat="1" ht="11.25" customHeight="1" x14ac:dyDescent="0.2">
      <c r="B236" s="3"/>
      <c r="C236" s="11"/>
      <c r="D236" s="11"/>
      <c r="E236" s="11"/>
      <c r="F236" s="11"/>
      <c r="G236" s="11"/>
      <c r="H236" s="11"/>
      <c r="I236" s="1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2:44" s="2" customFormat="1" ht="11.25" customHeight="1" x14ac:dyDescent="0.2">
      <c r="B237" s="3"/>
      <c r="C237" s="11"/>
      <c r="D237" s="11"/>
      <c r="E237" s="11"/>
      <c r="F237" s="11"/>
      <c r="G237" s="11"/>
      <c r="H237" s="11"/>
      <c r="I237" s="1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2:44" s="2" customFormat="1" ht="11.25" customHeight="1" x14ac:dyDescent="0.2">
      <c r="B238" s="3"/>
      <c r="C238" s="11"/>
      <c r="D238" s="11"/>
      <c r="E238" s="11"/>
      <c r="F238" s="11"/>
      <c r="G238" s="11"/>
      <c r="H238" s="11"/>
      <c r="I238" s="1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2:44" s="2" customFormat="1" ht="11.25" customHeight="1" x14ac:dyDescent="0.2">
      <c r="B239" s="3"/>
      <c r="C239" s="11"/>
      <c r="D239" s="11"/>
      <c r="E239" s="11"/>
      <c r="F239" s="11"/>
      <c r="G239" s="11"/>
      <c r="H239" s="11"/>
      <c r="I239" s="1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2:44" s="2" customFormat="1" ht="11.25" customHeight="1" x14ac:dyDescent="0.2">
      <c r="B240" s="3"/>
      <c r="C240" s="11"/>
      <c r="D240" s="11"/>
      <c r="E240" s="11"/>
      <c r="F240" s="11"/>
      <c r="G240" s="11"/>
      <c r="H240" s="11"/>
      <c r="I240" s="1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2:44" s="2" customFormat="1" ht="11.25" customHeight="1" x14ac:dyDescent="0.2">
      <c r="B241" s="3"/>
      <c r="C241" s="11"/>
      <c r="D241" s="11"/>
      <c r="E241" s="11"/>
      <c r="F241" s="11"/>
      <c r="G241" s="11"/>
      <c r="H241" s="11"/>
      <c r="I241" s="1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2:44" s="2" customFormat="1" ht="11.25" customHeight="1" x14ac:dyDescent="0.2">
      <c r="B242" s="3"/>
      <c r="C242" s="11"/>
      <c r="D242" s="11"/>
      <c r="E242" s="11"/>
      <c r="F242" s="11"/>
      <c r="G242" s="11"/>
      <c r="H242" s="11"/>
      <c r="I242" s="1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2:44" s="2" customFormat="1" ht="11.25" customHeight="1" x14ac:dyDescent="0.2">
      <c r="B243" s="3"/>
      <c r="C243" s="11"/>
      <c r="D243" s="11"/>
      <c r="E243" s="11"/>
      <c r="F243" s="11"/>
      <c r="G243" s="11"/>
      <c r="H243" s="11"/>
      <c r="I243" s="1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2:44" s="2" customFormat="1" ht="11.25" customHeight="1" x14ac:dyDescent="0.2">
      <c r="B244" s="3"/>
      <c r="C244" s="11"/>
      <c r="D244" s="11"/>
      <c r="E244" s="11"/>
      <c r="F244" s="11"/>
      <c r="G244" s="11"/>
      <c r="H244" s="11"/>
      <c r="I244" s="1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2:44" s="2" customFormat="1" ht="11.25" customHeight="1" x14ac:dyDescent="0.2">
      <c r="B245" s="3"/>
      <c r="C245" s="11"/>
      <c r="D245" s="11"/>
      <c r="E245" s="11"/>
      <c r="F245" s="11"/>
      <c r="G245" s="11"/>
      <c r="H245" s="11"/>
      <c r="I245" s="1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2:44" s="2" customFormat="1" ht="11.25" customHeight="1" x14ac:dyDescent="0.2">
      <c r="B246" s="3"/>
      <c r="C246" s="11"/>
      <c r="D246" s="11"/>
      <c r="E246" s="11"/>
      <c r="F246" s="11"/>
      <c r="G246" s="11"/>
      <c r="H246" s="11"/>
      <c r="I246" s="1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2:44" s="2" customFormat="1" ht="11.25" customHeight="1" x14ac:dyDescent="0.2">
      <c r="B247" s="3"/>
      <c r="C247" s="11"/>
      <c r="D247" s="11"/>
      <c r="E247" s="11"/>
      <c r="F247" s="11"/>
      <c r="G247" s="11"/>
      <c r="H247" s="11"/>
      <c r="I247" s="1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2:44" s="2" customFormat="1" ht="11.25" customHeight="1" x14ac:dyDescent="0.2">
      <c r="B248" s="3"/>
      <c r="C248" s="11"/>
      <c r="D248" s="11"/>
      <c r="E248" s="11"/>
      <c r="F248" s="11"/>
      <c r="G248" s="11"/>
      <c r="H248" s="11"/>
      <c r="I248" s="1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2:44" s="2" customFormat="1" ht="11.25" customHeight="1" x14ac:dyDescent="0.2">
      <c r="B249" s="3"/>
      <c r="C249" s="11"/>
      <c r="D249" s="11"/>
      <c r="E249" s="11"/>
      <c r="F249" s="11"/>
      <c r="G249" s="11"/>
      <c r="H249" s="11"/>
      <c r="I249" s="1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2:44" s="2" customFormat="1" ht="11.25" customHeight="1" x14ac:dyDescent="0.2">
      <c r="B250" s="3"/>
      <c r="C250" s="11"/>
      <c r="D250" s="11"/>
      <c r="E250" s="11"/>
      <c r="F250" s="11"/>
      <c r="G250" s="11"/>
      <c r="H250" s="11"/>
      <c r="I250" s="1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2:44" s="2" customFormat="1" ht="11.25" customHeight="1" x14ac:dyDescent="0.2">
      <c r="C251" s="10"/>
      <c r="D251" s="10"/>
      <c r="E251" s="10"/>
      <c r="F251" s="10"/>
      <c r="G251" s="10"/>
      <c r="H251" s="10"/>
      <c r="I251" s="10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2:44" s="2" customFormat="1" ht="11.25" customHeight="1" x14ac:dyDescent="0.2">
      <c r="C252" s="10"/>
      <c r="D252" s="10"/>
      <c r="E252" s="10"/>
      <c r="F252" s="10"/>
      <c r="G252" s="10"/>
      <c r="H252" s="10"/>
      <c r="I252" s="10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2:44" s="2" customFormat="1" ht="11.25" customHeight="1" x14ac:dyDescent="0.2">
      <c r="C253" s="10"/>
      <c r="D253" s="10"/>
      <c r="E253" s="10"/>
      <c r="F253" s="10"/>
      <c r="G253" s="10"/>
      <c r="H253" s="10"/>
      <c r="I253" s="10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2:44" s="2" customFormat="1" ht="11.25" customHeight="1" x14ac:dyDescent="0.2">
      <c r="C254" s="10"/>
      <c r="D254" s="10"/>
      <c r="E254" s="10"/>
      <c r="F254" s="10"/>
      <c r="G254" s="10"/>
      <c r="H254" s="10"/>
      <c r="I254" s="10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2:44" s="2" customFormat="1" ht="11.25" customHeight="1" x14ac:dyDescent="0.2">
      <c r="C255" s="10"/>
      <c r="D255" s="10"/>
      <c r="E255" s="10"/>
      <c r="F255" s="10"/>
      <c r="G255" s="10"/>
      <c r="H255" s="10"/>
      <c r="I255" s="10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2:44" s="2" customFormat="1" ht="11.25" customHeight="1" x14ac:dyDescent="0.2">
      <c r="C256" s="10"/>
      <c r="D256" s="10"/>
      <c r="E256" s="10"/>
      <c r="F256" s="10"/>
      <c r="G256" s="10"/>
      <c r="H256" s="10"/>
      <c r="I256" s="10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3:44" s="2" customFormat="1" ht="11.25" customHeight="1" x14ac:dyDescent="0.2">
      <c r="C257" s="10"/>
      <c r="D257" s="10"/>
      <c r="E257" s="10"/>
      <c r="F257" s="10"/>
      <c r="G257" s="10"/>
      <c r="H257" s="10"/>
      <c r="I257" s="10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3:44" s="2" customFormat="1" ht="11.25" customHeight="1" x14ac:dyDescent="0.2">
      <c r="C258" s="10"/>
      <c r="D258" s="10"/>
      <c r="E258" s="10"/>
      <c r="F258" s="10"/>
      <c r="G258" s="10"/>
      <c r="H258" s="10"/>
      <c r="I258" s="10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3:44" s="2" customFormat="1" ht="11.25" customHeight="1" x14ac:dyDescent="0.2">
      <c r="C259" s="10"/>
      <c r="D259" s="10"/>
      <c r="E259" s="10"/>
      <c r="F259" s="10"/>
      <c r="G259" s="10"/>
      <c r="H259" s="10"/>
      <c r="I259" s="10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3:44" s="2" customFormat="1" ht="11.25" customHeight="1" x14ac:dyDescent="0.2">
      <c r="C260" s="10"/>
      <c r="D260" s="10"/>
      <c r="E260" s="10"/>
      <c r="F260" s="10"/>
      <c r="G260" s="10"/>
      <c r="H260" s="10"/>
      <c r="I260" s="10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3:44" s="2" customFormat="1" ht="11.25" customHeight="1" x14ac:dyDescent="0.2">
      <c r="C261" s="10"/>
      <c r="D261" s="10"/>
      <c r="E261" s="10"/>
      <c r="F261" s="10"/>
      <c r="G261" s="10"/>
      <c r="H261" s="10"/>
      <c r="I261" s="10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3:44" s="2" customFormat="1" ht="11.25" customHeight="1" x14ac:dyDescent="0.2">
      <c r="C262" s="10"/>
      <c r="D262" s="10"/>
      <c r="E262" s="10"/>
      <c r="F262" s="10"/>
      <c r="G262" s="10"/>
      <c r="H262" s="10"/>
      <c r="I262" s="10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3:44" s="2" customFormat="1" ht="11.25" customHeight="1" x14ac:dyDescent="0.2">
      <c r="C263" s="10"/>
      <c r="D263" s="10"/>
      <c r="E263" s="10"/>
      <c r="F263" s="10"/>
      <c r="G263" s="10"/>
      <c r="H263" s="10"/>
      <c r="I263" s="10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3:44" s="2" customFormat="1" ht="11.25" customHeight="1" x14ac:dyDescent="0.2">
      <c r="C264" s="10"/>
      <c r="D264" s="10"/>
      <c r="E264" s="10"/>
      <c r="F264" s="10"/>
      <c r="G264" s="10"/>
      <c r="H264" s="10"/>
      <c r="I264" s="10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3:44" s="2" customFormat="1" ht="11.25" customHeight="1" x14ac:dyDescent="0.2">
      <c r="C265" s="10"/>
      <c r="D265" s="10"/>
      <c r="E265" s="10"/>
      <c r="F265" s="10"/>
      <c r="G265" s="10"/>
      <c r="H265" s="10"/>
      <c r="I265" s="10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3:44" s="2" customFormat="1" ht="11.25" customHeight="1" x14ac:dyDescent="0.2">
      <c r="C266" s="10"/>
      <c r="D266" s="10"/>
      <c r="E266" s="10"/>
      <c r="F266" s="10"/>
      <c r="G266" s="10"/>
      <c r="H266" s="10"/>
      <c r="I266" s="10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3:44" s="2" customFormat="1" ht="11.25" customHeight="1" x14ac:dyDescent="0.2">
      <c r="C267" s="10"/>
      <c r="D267" s="10"/>
      <c r="E267" s="10"/>
      <c r="F267" s="10"/>
      <c r="G267" s="10"/>
      <c r="H267" s="10"/>
      <c r="I267" s="10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3:44" s="2" customFormat="1" ht="11.25" customHeight="1" x14ac:dyDescent="0.2">
      <c r="C268" s="10"/>
      <c r="D268" s="10"/>
      <c r="E268" s="10"/>
      <c r="F268" s="10"/>
      <c r="G268" s="10"/>
      <c r="H268" s="10"/>
      <c r="I268" s="10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3:44" s="2" customFormat="1" ht="11.25" customHeight="1" x14ac:dyDescent="0.2">
      <c r="C269" s="10"/>
      <c r="D269" s="10"/>
      <c r="E269" s="10"/>
      <c r="F269" s="10"/>
      <c r="G269" s="10"/>
      <c r="H269" s="10"/>
      <c r="I269" s="10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3:44" s="2" customFormat="1" ht="11.25" customHeight="1" x14ac:dyDescent="0.2">
      <c r="C270" s="10"/>
      <c r="D270" s="10"/>
      <c r="E270" s="10"/>
      <c r="F270" s="10"/>
      <c r="G270" s="10"/>
      <c r="H270" s="10"/>
      <c r="I270" s="10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3:44" s="2" customFormat="1" ht="11.25" customHeight="1" x14ac:dyDescent="0.2">
      <c r="C271" s="10"/>
      <c r="D271" s="10"/>
      <c r="E271" s="10"/>
      <c r="F271" s="10"/>
      <c r="G271" s="10"/>
      <c r="H271" s="10"/>
      <c r="I271" s="10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3:44" s="2" customFormat="1" ht="11.25" customHeight="1" x14ac:dyDescent="0.2">
      <c r="C272" s="10"/>
      <c r="D272" s="10"/>
      <c r="E272" s="10"/>
      <c r="F272" s="10"/>
      <c r="G272" s="10"/>
      <c r="H272" s="10"/>
      <c r="I272" s="10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3:44" s="2" customFormat="1" ht="11.25" customHeight="1" x14ac:dyDescent="0.2">
      <c r="C273" s="10"/>
      <c r="D273" s="10"/>
      <c r="E273" s="10"/>
      <c r="F273" s="10"/>
      <c r="G273" s="10"/>
      <c r="H273" s="10"/>
      <c r="I273" s="10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3:44" s="2" customFormat="1" ht="11.25" customHeight="1" x14ac:dyDescent="0.2">
      <c r="C274" s="10"/>
      <c r="D274" s="10"/>
      <c r="E274" s="10"/>
      <c r="F274" s="10"/>
      <c r="G274" s="10"/>
      <c r="H274" s="10"/>
      <c r="I274" s="10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3:44" s="2" customFormat="1" ht="11.25" customHeight="1" x14ac:dyDescent="0.2">
      <c r="C275" s="10"/>
      <c r="D275" s="10"/>
      <c r="E275" s="10"/>
      <c r="F275" s="10"/>
      <c r="G275" s="10"/>
      <c r="H275" s="10"/>
      <c r="I275" s="10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3:44" s="2" customFormat="1" ht="11.25" customHeight="1" x14ac:dyDescent="0.2">
      <c r="C276" s="10"/>
      <c r="D276" s="10"/>
      <c r="E276" s="10"/>
      <c r="F276" s="10"/>
      <c r="G276" s="10"/>
      <c r="H276" s="10"/>
      <c r="I276" s="10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3:44" s="2" customFormat="1" ht="11.25" customHeight="1" x14ac:dyDescent="0.2">
      <c r="C277" s="10"/>
      <c r="D277" s="10"/>
      <c r="E277" s="10"/>
      <c r="F277" s="10"/>
      <c r="G277" s="10"/>
      <c r="H277" s="10"/>
      <c r="I277" s="10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3:44" s="2" customFormat="1" ht="11.25" customHeight="1" x14ac:dyDescent="0.2">
      <c r="C278" s="10"/>
      <c r="D278" s="10"/>
      <c r="E278" s="10"/>
      <c r="F278" s="10"/>
      <c r="G278" s="10"/>
      <c r="H278" s="10"/>
      <c r="I278" s="10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3:44" s="2" customFormat="1" ht="11.25" customHeight="1" x14ac:dyDescent="0.2">
      <c r="C279" s="10"/>
      <c r="D279" s="10"/>
      <c r="E279" s="10"/>
      <c r="F279" s="10"/>
      <c r="G279" s="10"/>
      <c r="H279" s="10"/>
      <c r="I279" s="10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3:44" s="2" customFormat="1" ht="11.25" customHeight="1" x14ac:dyDescent="0.2">
      <c r="C280" s="10"/>
      <c r="D280" s="10"/>
      <c r="E280" s="10"/>
      <c r="F280" s="10"/>
      <c r="G280" s="10"/>
      <c r="H280" s="10"/>
      <c r="I280" s="10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3:44" s="2" customFormat="1" ht="11.25" customHeight="1" x14ac:dyDescent="0.2">
      <c r="C281" s="10"/>
      <c r="D281" s="10"/>
      <c r="E281" s="10"/>
      <c r="F281" s="10"/>
      <c r="G281" s="10"/>
      <c r="H281" s="10"/>
      <c r="I281" s="10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3:44" s="2" customFormat="1" ht="11.25" customHeight="1" x14ac:dyDescent="0.2">
      <c r="C282" s="10"/>
      <c r="D282" s="10"/>
      <c r="E282" s="10"/>
      <c r="F282" s="10"/>
      <c r="G282" s="10"/>
      <c r="H282" s="10"/>
      <c r="I282" s="10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3:44" s="2" customFormat="1" ht="11.25" customHeight="1" x14ac:dyDescent="0.2">
      <c r="C283" s="10"/>
      <c r="D283" s="10"/>
      <c r="E283" s="10"/>
      <c r="F283" s="10"/>
      <c r="G283" s="10"/>
      <c r="H283" s="10"/>
      <c r="I283" s="10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  <row r="284" spans="3:44" s="2" customFormat="1" ht="11.25" customHeight="1" x14ac:dyDescent="0.2">
      <c r="C284" s="10"/>
      <c r="D284" s="10"/>
      <c r="E284" s="10"/>
      <c r="F284" s="10"/>
      <c r="G284" s="10"/>
      <c r="H284" s="10"/>
      <c r="I284" s="10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</row>
    <row r="285" spans="3:44" s="2" customFormat="1" ht="11.25" customHeight="1" x14ac:dyDescent="0.2">
      <c r="C285" s="10"/>
      <c r="D285" s="10"/>
      <c r="E285" s="10"/>
      <c r="F285" s="10"/>
      <c r="G285" s="10"/>
      <c r="H285" s="10"/>
      <c r="I285" s="10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</row>
    <row r="286" spans="3:44" s="2" customFormat="1" ht="11.25" customHeight="1" x14ac:dyDescent="0.2">
      <c r="C286" s="10"/>
      <c r="D286" s="10"/>
      <c r="E286" s="10"/>
      <c r="F286" s="10"/>
      <c r="G286" s="10"/>
      <c r="H286" s="10"/>
      <c r="I286" s="10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</row>
    <row r="287" spans="3:44" s="2" customFormat="1" ht="11.25" customHeight="1" x14ac:dyDescent="0.2">
      <c r="C287" s="10"/>
      <c r="D287" s="10"/>
      <c r="E287" s="10"/>
      <c r="F287" s="10"/>
      <c r="G287" s="10"/>
      <c r="H287" s="10"/>
      <c r="I287" s="10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</row>
    <row r="288" spans="3:44" s="2" customFormat="1" ht="11.25" customHeight="1" x14ac:dyDescent="0.2">
      <c r="C288" s="10"/>
      <c r="D288" s="10"/>
      <c r="E288" s="10"/>
      <c r="F288" s="10"/>
      <c r="G288" s="10"/>
      <c r="H288" s="10"/>
      <c r="I288" s="10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</row>
    <row r="289" spans="3:44" s="2" customFormat="1" ht="11.25" customHeight="1" x14ac:dyDescent="0.2">
      <c r="C289" s="10"/>
      <c r="D289" s="10"/>
      <c r="E289" s="10"/>
      <c r="F289" s="10"/>
      <c r="G289" s="10"/>
      <c r="H289" s="10"/>
      <c r="I289" s="10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</row>
    <row r="290" spans="3:44" s="2" customFormat="1" ht="11.25" customHeight="1" x14ac:dyDescent="0.2">
      <c r="C290" s="10"/>
      <c r="D290" s="10"/>
      <c r="E290" s="10"/>
      <c r="F290" s="10"/>
      <c r="G290" s="10"/>
      <c r="H290" s="10"/>
      <c r="I290" s="10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</row>
    <row r="291" spans="3:44" s="2" customFormat="1" ht="11.25" customHeight="1" x14ac:dyDescent="0.2">
      <c r="C291" s="10"/>
      <c r="D291" s="10"/>
      <c r="E291" s="10"/>
      <c r="F291" s="10"/>
      <c r="G291" s="10"/>
      <c r="H291" s="10"/>
      <c r="I291" s="10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</row>
    <row r="292" spans="3:44" s="2" customFormat="1" ht="11.25" customHeight="1" x14ac:dyDescent="0.2">
      <c r="C292" s="10"/>
      <c r="D292" s="10"/>
      <c r="E292" s="10"/>
      <c r="F292" s="10"/>
      <c r="G292" s="10"/>
      <c r="H292" s="10"/>
      <c r="I292" s="10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</row>
    <row r="293" spans="3:44" s="2" customFormat="1" ht="17.100000000000001" customHeight="1" x14ac:dyDescent="0.2">
      <c r="C293" s="10"/>
      <c r="D293" s="10"/>
      <c r="E293" s="10"/>
      <c r="F293" s="10"/>
      <c r="G293" s="10"/>
      <c r="H293" s="10"/>
      <c r="I293" s="10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</row>
    <row r="294" spans="3:44" s="2" customFormat="1" ht="11.25" customHeight="1" x14ac:dyDescent="0.2">
      <c r="C294" s="10"/>
      <c r="D294" s="10"/>
      <c r="E294" s="10"/>
      <c r="F294" s="10"/>
      <c r="G294" s="10"/>
      <c r="H294" s="10"/>
      <c r="I294" s="10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</row>
    <row r="295" spans="3:44" s="2" customFormat="1" ht="11.25" customHeight="1" x14ac:dyDescent="0.2">
      <c r="C295" s="10"/>
      <c r="D295" s="10"/>
      <c r="E295" s="10"/>
      <c r="F295" s="10"/>
      <c r="G295" s="10"/>
      <c r="H295" s="10"/>
      <c r="I295" s="10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</row>
    <row r="296" spans="3:44" s="2" customFormat="1" ht="11.25" customHeight="1" x14ac:dyDescent="0.2">
      <c r="C296" s="10"/>
      <c r="D296" s="10"/>
      <c r="E296" s="10"/>
      <c r="F296" s="10"/>
      <c r="G296" s="10"/>
      <c r="H296" s="10"/>
      <c r="I296" s="10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</row>
    <row r="297" spans="3:44" s="2" customFormat="1" ht="11.25" customHeight="1" x14ac:dyDescent="0.2">
      <c r="C297" s="10"/>
      <c r="D297" s="10"/>
      <c r="E297" s="10"/>
      <c r="F297" s="10"/>
      <c r="G297" s="10"/>
      <c r="H297" s="10"/>
      <c r="I297" s="10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</row>
    <row r="298" spans="3:44" s="2" customFormat="1" ht="11.25" customHeight="1" x14ac:dyDescent="0.2">
      <c r="C298" s="10"/>
      <c r="D298" s="10"/>
      <c r="E298" s="10"/>
      <c r="F298" s="10"/>
      <c r="G298" s="10"/>
      <c r="H298" s="10"/>
      <c r="I298" s="10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</row>
    <row r="299" spans="3:44" s="2" customFormat="1" ht="11.25" customHeight="1" x14ac:dyDescent="0.2">
      <c r="C299" s="10"/>
      <c r="D299" s="10"/>
      <c r="E299" s="10"/>
      <c r="F299" s="10"/>
      <c r="G299" s="10"/>
      <c r="H299" s="10"/>
      <c r="I299" s="10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</row>
    <row r="300" spans="3:44" s="2" customFormat="1" ht="11.25" customHeight="1" x14ac:dyDescent="0.2">
      <c r="C300" s="10"/>
      <c r="D300" s="10"/>
      <c r="E300" s="10"/>
      <c r="F300" s="10"/>
      <c r="G300" s="10"/>
      <c r="H300" s="10"/>
      <c r="I300" s="10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</row>
    <row r="301" spans="3:44" s="2" customFormat="1" ht="11.25" customHeight="1" x14ac:dyDescent="0.2">
      <c r="C301" s="10"/>
      <c r="D301" s="10"/>
      <c r="E301" s="10"/>
      <c r="F301" s="10"/>
      <c r="G301" s="10"/>
      <c r="H301" s="10"/>
      <c r="I301" s="10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</row>
    <row r="302" spans="3:44" s="2" customFormat="1" ht="11.25" customHeight="1" x14ac:dyDescent="0.2">
      <c r="C302" s="10"/>
      <c r="D302" s="10"/>
      <c r="E302" s="10"/>
      <c r="F302" s="10"/>
      <c r="G302" s="10"/>
      <c r="H302" s="10"/>
      <c r="I302" s="10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</row>
    <row r="303" spans="3:44" s="2" customFormat="1" ht="11.25" customHeight="1" x14ac:dyDescent="0.2">
      <c r="C303" s="10"/>
      <c r="D303" s="10"/>
      <c r="E303" s="10"/>
      <c r="F303" s="10"/>
      <c r="G303" s="10"/>
      <c r="H303" s="10"/>
      <c r="I303" s="10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</row>
    <row r="304" spans="3:44" s="2" customFormat="1" ht="11.25" customHeight="1" x14ac:dyDescent="0.2">
      <c r="C304" s="10"/>
      <c r="D304" s="10"/>
      <c r="E304" s="10"/>
      <c r="F304" s="10"/>
      <c r="G304" s="10"/>
      <c r="H304" s="10"/>
      <c r="I304" s="10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</row>
    <row r="305" spans="3:44" s="2" customFormat="1" ht="11.25" customHeight="1" x14ac:dyDescent="0.2">
      <c r="C305" s="10"/>
      <c r="D305" s="10"/>
      <c r="E305" s="10"/>
      <c r="F305" s="10"/>
      <c r="G305" s="10"/>
      <c r="H305" s="10"/>
      <c r="I305" s="10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</row>
    <row r="306" spans="3:44" s="2" customFormat="1" ht="17.100000000000001" customHeight="1" x14ac:dyDescent="0.2">
      <c r="C306" s="10"/>
      <c r="D306" s="10"/>
      <c r="E306" s="10"/>
      <c r="F306" s="10"/>
      <c r="G306" s="10"/>
      <c r="H306" s="10"/>
      <c r="I306" s="10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</row>
    <row r="307" spans="3:44" s="2" customFormat="1" ht="11.25" customHeight="1" x14ac:dyDescent="0.2">
      <c r="C307" s="10"/>
      <c r="D307" s="10"/>
      <c r="E307" s="10"/>
      <c r="F307" s="10"/>
      <c r="G307" s="10"/>
      <c r="H307" s="10"/>
      <c r="I307" s="10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</row>
    <row r="308" spans="3:44" s="2" customFormat="1" ht="11.25" customHeight="1" x14ac:dyDescent="0.2">
      <c r="C308" s="10"/>
      <c r="D308" s="10"/>
      <c r="E308" s="10"/>
      <c r="F308" s="10"/>
      <c r="G308" s="10"/>
      <c r="H308" s="10"/>
      <c r="I308" s="10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</row>
    <row r="309" spans="3:44" s="2" customFormat="1" ht="11.25" customHeight="1" x14ac:dyDescent="0.2">
      <c r="C309" s="10"/>
      <c r="D309" s="10"/>
      <c r="E309" s="10"/>
      <c r="F309" s="10"/>
      <c r="G309" s="10"/>
      <c r="H309" s="10"/>
      <c r="I309" s="10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</row>
    <row r="310" spans="3:44" s="2" customFormat="1" ht="11.25" customHeight="1" x14ac:dyDescent="0.2">
      <c r="C310" s="10"/>
      <c r="D310" s="10"/>
      <c r="E310" s="10"/>
      <c r="F310" s="10"/>
      <c r="G310" s="10"/>
      <c r="H310" s="10"/>
      <c r="I310" s="10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</row>
    <row r="311" spans="3:44" s="2" customFormat="1" ht="11.25" customHeight="1" x14ac:dyDescent="0.2">
      <c r="C311" s="10"/>
      <c r="D311" s="10"/>
      <c r="E311" s="10"/>
      <c r="F311" s="10"/>
      <c r="G311" s="10"/>
      <c r="H311" s="10"/>
      <c r="I311" s="10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</row>
    <row r="312" spans="3:44" s="2" customFormat="1" ht="11.25" customHeight="1" x14ac:dyDescent="0.2">
      <c r="C312" s="10"/>
      <c r="D312" s="10"/>
      <c r="E312" s="10"/>
      <c r="F312" s="10"/>
      <c r="G312" s="10"/>
      <c r="H312" s="10"/>
      <c r="I312" s="10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</row>
    <row r="313" spans="3:44" s="2" customFormat="1" ht="11.25" customHeight="1" x14ac:dyDescent="0.2">
      <c r="C313" s="10"/>
      <c r="D313" s="10"/>
      <c r="E313" s="10"/>
      <c r="F313" s="10"/>
      <c r="G313" s="10"/>
      <c r="H313" s="10"/>
      <c r="I313" s="10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</row>
    <row r="314" spans="3:44" s="2" customFormat="1" ht="11.25" customHeight="1" x14ac:dyDescent="0.2">
      <c r="C314" s="10"/>
      <c r="D314" s="10"/>
      <c r="E314" s="10"/>
      <c r="F314" s="10"/>
      <c r="G314" s="10"/>
      <c r="H314" s="10"/>
      <c r="I314" s="10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</row>
    <row r="315" spans="3:44" s="2" customFormat="1" ht="11.25" customHeight="1" x14ac:dyDescent="0.2">
      <c r="C315" s="10"/>
      <c r="D315" s="10"/>
      <c r="E315" s="10"/>
      <c r="F315" s="10"/>
      <c r="G315" s="10"/>
      <c r="H315" s="10"/>
      <c r="I315" s="10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</row>
    <row r="316" spans="3:44" s="2" customFormat="1" ht="11.25" customHeight="1" x14ac:dyDescent="0.2">
      <c r="C316" s="10"/>
      <c r="D316" s="10"/>
      <c r="E316" s="10"/>
      <c r="F316" s="10"/>
      <c r="G316" s="10"/>
      <c r="H316" s="10"/>
      <c r="I316" s="10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</row>
    <row r="317" spans="3:44" s="2" customFormat="1" ht="11.25" customHeight="1" x14ac:dyDescent="0.2">
      <c r="C317" s="10"/>
      <c r="D317" s="10"/>
      <c r="E317" s="10"/>
      <c r="F317" s="10"/>
      <c r="G317" s="10"/>
      <c r="H317" s="10"/>
      <c r="I317" s="10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</row>
    <row r="318" spans="3:44" s="2" customFormat="1" ht="11.25" customHeight="1" x14ac:dyDescent="0.2">
      <c r="C318" s="10"/>
      <c r="D318" s="10"/>
      <c r="E318" s="10"/>
      <c r="F318" s="10"/>
      <c r="G318" s="10"/>
      <c r="H318" s="10"/>
      <c r="I318" s="10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</row>
    <row r="319" spans="3:44" s="2" customFormat="1" ht="11.25" customHeight="1" x14ac:dyDescent="0.2">
      <c r="C319" s="10"/>
      <c r="D319" s="10"/>
      <c r="E319" s="10"/>
      <c r="F319" s="10"/>
      <c r="G319" s="10"/>
      <c r="H319" s="10"/>
      <c r="I319" s="10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</row>
    <row r="320" spans="3:44" s="2" customFormat="1" ht="11.25" customHeight="1" x14ac:dyDescent="0.2">
      <c r="C320" s="10"/>
      <c r="D320" s="10"/>
      <c r="E320" s="10"/>
      <c r="F320" s="10"/>
      <c r="G320" s="10"/>
      <c r="H320" s="10"/>
      <c r="I320" s="10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</row>
    <row r="321" spans="2:44" s="2" customFormat="1" ht="11.25" customHeight="1" x14ac:dyDescent="0.2">
      <c r="B321" s="1"/>
      <c r="C321" s="6"/>
      <c r="D321" s="6"/>
      <c r="E321" s="6"/>
      <c r="F321" s="6"/>
      <c r="G321" s="6"/>
      <c r="H321" s="6"/>
      <c r="I321" s="6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</row>
    <row r="322" spans="2:44" s="2" customFormat="1" ht="11.25" customHeight="1" x14ac:dyDescent="0.2">
      <c r="B322" s="1"/>
      <c r="C322" s="6"/>
      <c r="D322" s="6"/>
      <c r="E322" s="6"/>
      <c r="F322" s="6"/>
      <c r="G322" s="6"/>
      <c r="H322" s="6"/>
      <c r="I322" s="6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</row>
    <row r="323" spans="2:44" s="2" customFormat="1" ht="11.25" customHeight="1" x14ac:dyDescent="0.2">
      <c r="B323" s="1"/>
      <c r="C323" s="6"/>
      <c r="D323" s="6"/>
      <c r="E323" s="6"/>
      <c r="F323" s="6"/>
      <c r="G323" s="6"/>
      <c r="H323" s="6"/>
      <c r="I323" s="6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</row>
    <row r="324" spans="2:44" s="2" customFormat="1" ht="11.25" customHeight="1" x14ac:dyDescent="0.2">
      <c r="B324" s="1"/>
      <c r="C324" s="6"/>
      <c r="D324" s="6"/>
      <c r="E324" s="6"/>
      <c r="F324" s="6"/>
      <c r="G324" s="6"/>
      <c r="H324" s="6"/>
      <c r="I324" s="6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</row>
    <row r="325" spans="2:44" s="2" customFormat="1" ht="11.25" customHeight="1" x14ac:dyDescent="0.2">
      <c r="B325" s="1"/>
      <c r="C325" s="6"/>
      <c r="D325" s="6"/>
      <c r="E325" s="6"/>
      <c r="F325" s="6"/>
      <c r="G325" s="6"/>
      <c r="H325" s="6"/>
      <c r="I325" s="6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</row>
    <row r="326" spans="2:44" s="2" customFormat="1" ht="11.25" customHeight="1" x14ac:dyDescent="0.2">
      <c r="B326" s="1"/>
      <c r="C326" s="6"/>
      <c r="D326" s="6"/>
      <c r="E326" s="6"/>
      <c r="F326" s="6"/>
      <c r="G326" s="6"/>
      <c r="H326" s="6"/>
      <c r="I326" s="6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</row>
    <row r="327" spans="2:44" s="2" customFormat="1" ht="11.25" customHeight="1" x14ac:dyDescent="0.2">
      <c r="B327" s="1"/>
      <c r="C327" s="6"/>
      <c r="D327" s="6"/>
      <c r="E327" s="6"/>
      <c r="F327" s="6"/>
      <c r="G327" s="6"/>
      <c r="H327" s="6"/>
      <c r="I327" s="6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</row>
    <row r="328" spans="2:44" s="2" customFormat="1" ht="11.25" customHeight="1" x14ac:dyDescent="0.2">
      <c r="B328" s="1"/>
      <c r="C328" s="6"/>
      <c r="D328" s="6"/>
      <c r="E328" s="6"/>
      <c r="F328" s="6"/>
      <c r="G328" s="6"/>
      <c r="H328" s="6"/>
      <c r="I328" s="6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</row>
    <row r="329" spans="2:44" s="2" customFormat="1" ht="11.25" customHeight="1" x14ac:dyDescent="0.2">
      <c r="B329" s="1"/>
      <c r="C329" s="6"/>
      <c r="D329" s="6"/>
      <c r="E329" s="6"/>
      <c r="F329" s="6"/>
      <c r="G329" s="6"/>
      <c r="H329" s="6"/>
      <c r="I329" s="6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</row>
    <row r="330" spans="2:44" s="2" customFormat="1" ht="11.25" customHeight="1" x14ac:dyDescent="0.2">
      <c r="B330" s="1"/>
      <c r="C330" s="6"/>
      <c r="D330" s="6"/>
      <c r="E330" s="6"/>
      <c r="F330" s="6"/>
      <c r="G330" s="6"/>
      <c r="H330" s="6"/>
      <c r="I330" s="6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</row>
    <row r="331" spans="2:44" s="2" customFormat="1" ht="11.25" customHeight="1" x14ac:dyDescent="0.2">
      <c r="B331" s="1"/>
      <c r="C331" s="6"/>
      <c r="D331" s="6"/>
      <c r="E331" s="6"/>
      <c r="F331" s="6"/>
      <c r="G331" s="6"/>
      <c r="H331" s="6"/>
      <c r="I331" s="6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</row>
    <row r="332" spans="2:44" s="2" customFormat="1" ht="11.25" customHeight="1" x14ac:dyDescent="0.2">
      <c r="B332" s="1"/>
      <c r="C332" s="6"/>
      <c r="D332" s="6"/>
      <c r="E332" s="6"/>
      <c r="F332" s="6"/>
      <c r="G332" s="6"/>
      <c r="H332" s="6"/>
      <c r="I332" s="6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</row>
    <row r="333" spans="2:44" s="2" customFormat="1" ht="11.25" customHeight="1" x14ac:dyDescent="0.2">
      <c r="B333" s="1"/>
      <c r="C333" s="6"/>
      <c r="D333" s="6"/>
      <c r="E333" s="6"/>
      <c r="F333" s="6"/>
      <c r="G333" s="6"/>
      <c r="H333" s="6"/>
      <c r="I333" s="6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</row>
    <row r="334" spans="2:44" s="2" customFormat="1" ht="11.25" customHeight="1" x14ac:dyDescent="0.2">
      <c r="B334" s="1"/>
      <c r="C334" s="6"/>
      <c r="D334" s="6"/>
      <c r="E334" s="6"/>
      <c r="F334" s="6"/>
      <c r="G334" s="6"/>
      <c r="H334" s="6"/>
      <c r="I334" s="6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</row>
    <row r="335" spans="2:44" s="2" customFormat="1" ht="11.25" customHeight="1" x14ac:dyDescent="0.2">
      <c r="B335" s="1"/>
      <c r="C335" s="6"/>
      <c r="D335" s="6"/>
      <c r="E335" s="6"/>
      <c r="F335" s="6"/>
      <c r="G335" s="6"/>
      <c r="H335" s="6"/>
      <c r="I335" s="6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</row>
    <row r="336" spans="2:44" s="2" customFormat="1" ht="11.25" customHeight="1" x14ac:dyDescent="0.2">
      <c r="B336" s="1"/>
      <c r="C336" s="6"/>
      <c r="D336" s="6"/>
      <c r="E336" s="6"/>
      <c r="F336" s="6"/>
      <c r="G336" s="6"/>
      <c r="H336" s="6"/>
      <c r="I336" s="6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</row>
    <row r="337" spans="2:44" s="2" customFormat="1" ht="11.25" customHeight="1" x14ac:dyDescent="0.2">
      <c r="B337" s="1"/>
      <c r="C337" s="6"/>
      <c r="D337" s="6"/>
      <c r="E337" s="6"/>
      <c r="F337" s="6"/>
      <c r="G337" s="6"/>
      <c r="H337" s="6"/>
      <c r="I337" s="6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</row>
    <row r="338" spans="2:44" s="2" customFormat="1" ht="11.25" customHeight="1" x14ac:dyDescent="0.2">
      <c r="B338" s="1"/>
      <c r="C338" s="6"/>
      <c r="D338" s="6"/>
      <c r="E338" s="6"/>
      <c r="F338" s="6"/>
      <c r="G338" s="6"/>
      <c r="H338" s="6"/>
      <c r="I338" s="6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</row>
    <row r="339" spans="2:44" s="2" customFormat="1" ht="11.25" customHeight="1" x14ac:dyDescent="0.2">
      <c r="B339" s="1"/>
      <c r="C339" s="6"/>
      <c r="D339" s="6"/>
      <c r="E339" s="6"/>
      <c r="F339" s="6"/>
      <c r="G339" s="6"/>
      <c r="H339" s="6"/>
      <c r="I339" s="6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</row>
    <row r="340" spans="2:44" s="2" customFormat="1" ht="11.25" customHeight="1" x14ac:dyDescent="0.2">
      <c r="B340" s="1"/>
      <c r="C340" s="6"/>
      <c r="D340" s="6"/>
      <c r="E340" s="6"/>
      <c r="F340" s="6"/>
      <c r="G340" s="6"/>
      <c r="H340" s="6"/>
      <c r="I340" s="6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</row>
    <row r="341" spans="2:44" s="2" customFormat="1" ht="11.25" customHeight="1" x14ac:dyDescent="0.2">
      <c r="B341" s="1"/>
      <c r="C341" s="6"/>
      <c r="D341" s="6"/>
      <c r="E341" s="6"/>
      <c r="F341" s="6"/>
      <c r="G341" s="6"/>
      <c r="H341" s="6"/>
      <c r="I341" s="6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</row>
    <row r="342" spans="2:44" s="2" customFormat="1" ht="11.25" customHeight="1" x14ac:dyDescent="0.2">
      <c r="B342" s="1"/>
      <c r="C342" s="6"/>
      <c r="D342" s="6"/>
      <c r="E342" s="6"/>
      <c r="F342" s="6"/>
      <c r="G342" s="6"/>
      <c r="H342" s="6"/>
      <c r="I342" s="6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</row>
    <row r="343" spans="2:44" s="2" customFormat="1" ht="11.25" customHeight="1" x14ac:dyDescent="0.2">
      <c r="B343" s="1"/>
      <c r="C343" s="6"/>
      <c r="D343" s="6"/>
      <c r="E343" s="6"/>
      <c r="F343" s="6"/>
      <c r="G343" s="6"/>
      <c r="H343" s="6"/>
      <c r="I343" s="6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</row>
    <row r="344" spans="2:44" s="2" customFormat="1" ht="11.25" customHeight="1" x14ac:dyDescent="0.2">
      <c r="B344" s="1"/>
      <c r="C344" s="6"/>
      <c r="D344" s="6"/>
      <c r="E344" s="6"/>
      <c r="F344" s="6"/>
      <c r="G344" s="6"/>
      <c r="H344" s="6"/>
      <c r="I344" s="6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</row>
    <row r="345" spans="2:44" s="2" customFormat="1" ht="11.25" customHeight="1" x14ac:dyDescent="0.2">
      <c r="B345" s="1"/>
      <c r="C345" s="6"/>
      <c r="D345" s="6"/>
      <c r="E345" s="6"/>
      <c r="F345" s="6"/>
      <c r="G345" s="6"/>
      <c r="H345" s="6"/>
      <c r="I345" s="6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</row>
    <row r="346" spans="2:44" s="2" customFormat="1" ht="11.25" customHeight="1" x14ac:dyDescent="0.2">
      <c r="B346" s="1"/>
      <c r="C346" s="6"/>
      <c r="D346" s="6"/>
      <c r="E346" s="6"/>
      <c r="F346" s="6"/>
      <c r="G346" s="6"/>
      <c r="H346" s="6"/>
      <c r="I346" s="6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</row>
    <row r="347" spans="2:44" s="2" customFormat="1" ht="11.25" customHeight="1" x14ac:dyDescent="0.2">
      <c r="B347" s="1"/>
      <c r="C347" s="6"/>
      <c r="D347" s="6"/>
      <c r="E347" s="6"/>
      <c r="F347" s="6"/>
      <c r="G347" s="6"/>
      <c r="H347" s="6"/>
      <c r="I347" s="6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</row>
    <row r="348" spans="2:44" s="2" customFormat="1" ht="11.25" customHeight="1" x14ac:dyDescent="0.2">
      <c r="B348" s="1"/>
      <c r="C348" s="6"/>
      <c r="D348" s="6"/>
      <c r="E348" s="6"/>
      <c r="F348" s="6"/>
      <c r="G348" s="6"/>
      <c r="H348" s="6"/>
      <c r="I348" s="6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</row>
    <row r="349" spans="2:44" s="2" customFormat="1" ht="11.25" customHeight="1" x14ac:dyDescent="0.2">
      <c r="B349" s="1"/>
      <c r="C349" s="6"/>
      <c r="D349" s="6"/>
      <c r="E349" s="6"/>
      <c r="F349" s="6"/>
      <c r="G349" s="6"/>
      <c r="H349" s="6"/>
      <c r="I349" s="6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</row>
    <row r="350" spans="2:44" s="2" customFormat="1" ht="11.25" customHeight="1" x14ac:dyDescent="0.2">
      <c r="B350" s="1"/>
      <c r="C350" s="6"/>
      <c r="D350" s="6"/>
      <c r="E350" s="6"/>
      <c r="F350" s="6"/>
      <c r="G350" s="6"/>
      <c r="H350" s="6"/>
      <c r="I350" s="6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</row>
    <row r="351" spans="2:44" s="2" customFormat="1" ht="11.25" customHeight="1" x14ac:dyDescent="0.2">
      <c r="B351" s="1"/>
      <c r="C351" s="6"/>
      <c r="D351" s="6"/>
      <c r="E351" s="6"/>
      <c r="F351" s="6"/>
      <c r="G351" s="6"/>
      <c r="H351" s="6"/>
      <c r="I351" s="6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</row>
    <row r="352" spans="2:44" s="2" customFormat="1" ht="11.25" customHeight="1" x14ac:dyDescent="0.2">
      <c r="B352" s="1"/>
      <c r="C352" s="6"/>
      <c r="D352" s="6"/>
      <c r="E352" s="6"/>
      <c r="F352" s="6"/>
      <c r="G352" s="6"/>
      <c r="H352" s="6"/>
      <c r="I352" s="6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</row>
    <row r="353" spans="2:44" s="2" customFormat="1" ht="11.25" customHeight="1" x14ac:dyDescent="0.2">
      <c r="B353" s="1"/>
      <c r="C353" s="6"/>
      <c r="D353" s="6"/>
      <c r="E353" s="6"/>
      <c r="F353" s="6"/>
      <c r="G353" s="6"/>
      <c r="H353" s="6"/>
      <c r="I353" s="6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</row>
    <row r="354" spans="2:44" s="2" customFormat="1" ht="11.25" customHeight="1" x14ac:dyDescent="0.2">
      <c r="B354" s="1"/>
      <c r="C354" s="6"/>
      <c r="D354" s="6"/>
      <c r="E354" s="6"/>
      <c r="F354" s="6"/>
      <c r="G354" s="6"/>
      <c r="H354" s="6"/>
      <c r="I354" s="6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</row>
    <row r="355" spans="2:44" s="2" customFormat="1" ht="11.25" customHeight="1" x14ac:dyDescent="0.2">
      <c r="B355" s="1"/>
      <c r="C355" s="6"/>
      <c r="D355" s="6"/>
      <c r="E355" s="6"/>
      <c r="F355" s="6"/>
      <c r="G355" s="6"/>
      <c r="H355" s="6"/>
      <c r="I355" s="6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</row>
    <row r="356" spans="2:44" s="2" customFormat="1" ht="11.25" customHeight="1" x14ac:dyDescent="0.2">
      <c r="B356" s="1"/>
      <c r="C356" s="6"/>
      <c r="D356" s="6"/>
      <c r="E356" s="6"/>
      <c r="F356" s="6"/>
      <c r="G356" s="6"/>
      <c r="H356" s="6"/>
      <c r="I356" s="6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</row>
    <row r="357" spans="2:44" s="2" customFormat="1" ht="11.25" customHeight="1" x14ac:dyDescent="0.2">
      <c r="B357" s="1"/>
      <c r="C357" s="6"/>
      <c r="D357" s="6"/>
      <c r="E357" s="6"/>
      <c r="F357" s="6"/>
      <c r="G357" s="6"/>
      <c r="H357" s="6"/>
      <c r="I357" s="6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</row>
    <row r="358" spans="2:44" s="2" customFormat="1" ht="11.25" customHeight="1" x14ac:dyDescent="0.2">
      <c r="B358" s="1"/>
      <c r="C358" s="6"/>
      <c r="D358" s="6"/>
      <c r="E358" s="6"/>
      <c r="F358" s="6"/>
      <c r="G358" s="6"/>
      <c r="H358" s="6"/>
      <c r="I358" s="6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</row>
    <row r="359" spans="2:44" s="2" customFormat="1" ht="11.25" customHeight="1" x14ac:dyDescent="0.2">
      <c r="B359" s="1"/>
      <c r="C359" s="6"/>
      <c r="D359" s="6"/>
      <c r="E359" s="6"/>
      <c r="F359" s="6"/>
      <c r="G359" s="6"/>
      <c r="H359" s="6"/>
      <c r="I359" s="6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</row>
    <row r="360" spans="2:44" s="2" customFormat="1" ht="11.25" customHeight="1" x14ac:dyDescent="0.2">
      <c r="B360" s="1"/>
      <c r="C360" s="6"/>
      <c r="D360" s="6"/>
      <c r="E360" s="6"/>
      <c r="F360" s="6"/>
      <c r="G360" s="6"/>
      <c r="H360" s="6"/>
      <c r="I360" s="6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</row>
    <row r="361" spans="2:44" s="2" customFormat="1" ht="11.25" customHeight="1" x14ac:dyDescent="0.2">
      <c r="B361" s="1"/>
      <c r="C361" s="6"/>
      <c r="D361" s="6"/>
      <c r="E361" s="6"/>
      <c r="F361" s="6"/>
      <c r="G361" s="6"/>
      <c r="H361" s="6"/>
      <c r="I361" s="6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</row>
    <row r="362" spans="2:44" s="2" customFormat="1" ht="11.25" customHeight="1" x14ac:dyDescent="0.2">
      <c r="B362" s="1"/>
      <c r="C362" s="6"/>
      <c r="D362" s="6"/>
      <c r="E362" s="6"/>
      <c r="F362" s="6"/>
      <c r="G362" s="6"/>
      <c r="H362" s="6"/>
      <c r="I362" s="6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</row>
    <row r="363" spans="2:44" s="2" customFormat="1" ht="11.25" customHeight="1" x14ac:dyDescent="0.2">
      <c r="B363" s="1"/>
      <c r="C363" s="6"/>
      <c r="D363" s="6"/>
      <c r="E363" s="6"/>
      <c r="F363" s="6"/>
      <c r="G363" s="6"/>
      <c r="H363" s="6"/>
      <c r="I363" s="6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</row>
    <row r="364" spans="2:44" s="2" customFormat="1" ht="11.25" customHeight="1" x14ac:dyDescent="0.2">
      <c r="B364" s="1"/>
      <c r="C364" s="6"/>
      <c r="D364" s="6"/>
      <c r="E364" s="6"/>
      <c r="F364" s="6"/>
      <c r="G364" s="6"/>
      <c r="H364" s="6"/>
      <c r="I364" s="6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</row>
    <row r="365" spans="2:44" s="2" customFormat="1" ht="11.25" customHeight="1" x14ac:dyDescent="0.2">
      <c r="B365" s="1"/>
      <c r="C365" s="6"/>
      <c r="D365" s="6"/>
      <c r="E365" s="6"/>
      <c r="F365" s="6"/>
      <c r="G365" s="6"/>
      <c r="H365" s="6"/>
      <c r="I365" s="6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</row>
    <row r="366" spans="2:44" s="2" customFormat="1" ht="11.25" customHeight="1" x14ac:dyDescent="0.2">
      <c r="B366" s="1"/>
      <c r="C366" s="6"/>
      <c r="D366" s="6"/>
      <c r="E366" s="6"/>
      <c r="F366" s="6"/>
      <c r="G366" s="6"/>
      <c r="H366" s="6"/>
      <c r="I366" s="6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</row>
    <row r="367" spans="2:44" s="2" customFormat="1" ht="11.25" customHeight="1" x14ac:dyDescent="0.2">
      <c r="B367" s="1"/>
      <c r="C367" s="6"/>
      <c r="D367" s="6"/>
      <c r="E367" s="6"/>
      <c r="F367" s="6"/>
      <c r="G367" s="6"/>
      <c r="H367" s="6"/>
      <c r="I367" s="6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</row>
    <row r="368" spans="2:44" s="2" customFormat="1" ht="11.25" customHeight="1" x14ac:dyDescent="0.2">
      <c r="B368" s="1"/>
      <c r="C368" s="6"/>
      <c r="D368" s="6"/>
      <c r="E368" s="6"/>
      <c r="F368" s="6"/>
      <c r="G368" s="6"/>
      <c r="H368" s="6"/>
      <c r="I368" s="6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</row>
    <row r="369" spans="2:44" s="2" customFormat="1" ht="11.25" customHeight="1" x14ac:dyDescent="0.2">
      <c r="B369" s="1"/>
      <c r="C369" s="6"/>
      <c r="D369" s="6"/>
      <c r="E369" s="6"/>
      <c r="F369" s="6"/>
      <c r="G369" s="6"/>
      <c r="H369" s="6"/>
      <c r="I369" s="6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</row>
    <row r="370" spans="2:44" s="2" customFormat="1" ht="11.25" customHeight="1" x14ac:dyDescent="0.2">
      <c r="B370" s="1"/>
      <c r="C370" s="6"/>
      <c r="D370" s="6"/>
      <c r="E370" s="6"/>
      <c r="F370" s="6"/>
      <c r="G370" s="6"/>
      <c r="H370" s="6"/>
      <c r="I370" s="6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</row>
    <row r="371" spans="2:44" s="2" customFormat="1" ht="11.25" customHeight="1" x14ac:dyDescent="0.2">
      <c r="B371" s="1"/>
      <c r="C371" s="6"/>
      <c r="D371" s="6"/>
      <c r="E371" s="6"/>
      <c r="F371" s="6"/>
      <c r="G371" s="6"/>
      <c r="H371" s="6"/>
      <c r="I371" s="6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</row>
    <row r="372" spans="2:44" s="2" customFormat="1" ht="11.25" customHeight="1" x14ac:dyDescent="0.2">
      <c r="B372" s="1"/>
      <c r="C372" s="6"/>
      <c r="D372" s="6"/>
      <c r="E372" s="6"/>
      <c r="F372" s="6"/>
      <c r="G372" s="6"/>
      <c r="H372" s="6"/>
      <c r="I372" s="6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</row>
    <row r="373" spans="2:44" s="2" customFormat="1" ht="11.25" customHeight="1" x14ac:dyDescent="0.2">
      <c r="B373" s="1"/>
      <c r="C373" s="6"/>
      <c r="D373" s="6"/>
      <c r="E373" s="6"/>
      <c r="F373" s="6"/>
      <c r="G373" s="6"/>
      <c r="H373" s="6"/>
      <c r="I373" s="6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</row>
    <row r="374" spans="2:44" s="2" customFormat="1" ht="11.25" customHeight="1" x14ac:dyDescent="0.2">
      <c r="B374" s="1"/>
      <c r="C374" s="6"/>
      <c r="D374" s="6"/>
      <c r="E374" s="6"/>
      <c r="F374" s="6"/>
      <c r="G374" s="6"/>
      <c r="H374" s="6"/>
      <c r="I374" s="6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</row>
    <row r="375" spans="2:44" s="2" customFormat="1" ht="11.25" customHeight="1" x14ac:dyDescent="0.2">
      <c r="B375" s="1"/>
      <c r="C375" s="6"/>
      <c r="D375" s="6"/>
      <c r="E375" s="6"/>
      <c r="F375" s="6"/>
      <c r="G375" s="6"/>
      <c r="H375" s="6"/>
      <c r="I375" s="6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</row>
    <row r="376" spans="2:44" s="2" customFormat="1" ht="11.25" customHeight="1" x14ac:dyDescent="0.2">
      <c r="B376" s="1"/>
      <c r="C376" s="6"/>
      <c r="D376" s="6"/>
      <c r="E376" s="6"/>
      <c r="F376" s="6"/>
      <c r="G376" s="6"/>
      <c r="H376" s="6"/>
      <c r="I376" s="6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</row>
    <row r="377" spans="2:44" s="2" customFormat="1" ht="11.25" customHeight="1" x14ac:dyDescent="0.2">
      <c r="B377" s="1"/>
      <c r="C377" s="6"/>
      <c r="D377" s="6"/>
      <c r="E377" s="6"/>
      <c r="F377" s="6"/>
      <c r="G377" s="6"/>
      <c r="H377" s="6"/>
      <c r="I377" s="6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</row>
    <row r="378" spans="2:44" s="2" customFormat="1" ht="11.25" customHeight="1" x14ac:dyDescent="0.2">
      <c r="B378" s="1"/>
      <c r="C378" s="6"/>
      <c r="D378" s="6"/>
      <c r="E378" s="6"/>
      <c r="F378" s="6"/>
      <c r="G378" s="6"/>
      <c r="H378" s="6"/>
      <c r="I378" s="6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</row>
    <row r="379" spans="2:44" s="2" customFormat="1" ht="11.25" customHeight="1" x14ac:dyDescent="0.2">
      <c r="B379" s="1"/>
      <c r="C379" s="6"/>
      <c r="D379" s="6"/>
      <c r="E379" s="6"/>
      <c r="F379" s="6"/>
      <c r="G379" s="6"/>
      <c r="H379" s="6"/>
      <c r="I379" s="6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</row>
    <row r="380" spans="2:44" s="2" customFormat="1" ht="11.25" customHeight="1" x14ac:dyDescent="0.2">
      <c r="B380" s="1"/>
      <c r="C380" s="6"/>
      <c r="D380" s="6"/>
      <c r="E380" s="6"/>
      <c r="F380" s="6"/>
      <c r="G380" s="6"/>
      <c r="H380" s="6"/>
      <c r="I380" s="6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</row>
    <row r="381" spans="2:44" s="2" customFormat="1" ht="11.25" customHeight="1" x14ac:dyDescent="0.2">
      <c r="B381" s="1"/>
      <c r="C381" s="6"/>
      <c r="D381" s="6"/>
      <c r="E381" s="6"/>
      <c r="F381" s="6"/>
      <c r="G381" s="6"/>
      <c r="H381" s="6"/>
      <c r="I381" s="6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</row>
    <row r="382" spans="2:44" s="2" customFormat="1" ht="11.25" customHeight="1" x14ac:dyDescent="0.2">
      <c r="B382" s="1"/>
      <c r="C382" s="6"/>
      <c r="D382" s="6"/>
      <c r="E382" s="6"/>
      <c r="F382" s="6"/>
      <c r="G382" s="6"/>
      <c r="H382" s="6"/>
      <c r="I382" s="6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</row>
    <row r="383" spans="2:44" s="2" customFormat="1" ht="11.25" customHeight="1" x14ac:dyDescent="0.2">
      <c r="B383" s="1"/>
      <c r="C383" s="6"/>
      <c r="D383" s="6"/>
      <c r="E383" s="6"/>
      <c r="F383" s="6"/>
      <c r="G383" s="6"/>
      <c r="H383" s="6"/>
      <c r="I383" s="6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</row>
    <row r="384" spans="2:44" s="2" customFormat="1" ht="11.25" customHeight="1" x14ac:dyDescent="0.2">
      <c r="B384" s="1"/>
      <c r="C384" s="6"/>
      <c r="D384" s="6"/>
      <c r="E384" s="6"/>
      <c r="F384" s="6"/>
      <c r="G384" s="6"/>
      <c r="H384" s="6"/>
      <c r="I384" s="6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</row>
    <row r="385" spans="2:44" s="2" customFormat="1" ht="11.25" customHeight="1" x14ac:dyDescent="0.2">
      <c r="B385" s="1"/>
      <c r="C385" s="6"/>
      <c r="D385" s="6"/>
      <c r="E385" s="6"/>
      <c r="F385" s="6"/>
      <c r="G385" s="6"/>
      <c r="H385" s="6"/>
      <c r="I385" s="6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</row>
    <row r="386" spans="2:44" s="2" customFormat="1" ht="11.25" customHeight="1" x14ac:dyDescent="0.2">
      <c r="B386" s="1"/>
      <c r="C386" s="6"/>
      <c r="D386" s="6"/>
      <c r="E386" s="6"/>
      <c r="F386" s="6"/>
      <c r="G386" s="6"/>
      <c r="H386" s="6"/>
      <c r="I386" s="6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</row>
    <row r="387" spans="2:44" s="2" customFormat="1" ht="11.25" customHeight="1" x14ac:dyDescent="0.2">
      <c r="B387" s="1"/>
      <c r="C387" s="6"/>
      <c r="D387" s="6"/>
      <c r="E387" s="6"/>
      <c r="F387" s="6"/>
      <c r="G387" s="6"/>
      <c r="H387" s="6"/>
      <c r="I387" s="6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</row>
    <row r="388" spans="2:44" s="2" customFormat="1" ht="11.25" customHeight="1" x14ac:dyDescent="0.2">
      <c r="B388" s="1"/>
      <c r="C388" s="6"/>
      <c r="D388" s="6"/>
      <c r="E388" s="6"/>
      <c r="F388" s="6"/>
      <c r="G388" s="6"/>
      <c r="H388" s="6"/>
      <c r="I388" s="6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</row>
    <row r="389" spans="2:44" s="2" customFormat="1" ht="11.25" customHeight="1" x14ac:dyDescent="0.2">
      <c r="B389" s="1"/>
      <c r="C389" s="6"/>
      <c r="D389" s="6"/>
      <c r="E389" s="6"/>
      <c r="F389" s="6"/>
      <c r="G389" s="6"/>
      <c r="H389" s="6"/>
      <c r="I389" s="6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</row>
    <row r="390" spans="2:44" s="2" customFormat="1" ht="11.25" customHeight="1" x14ac:dyDescent="0.2">
      <c r="B390" s="1"/>
      <c r="C390" s="6"/>
      <c r="D390" s="6"/>
      <c r="E390" s="6"/>
      <c r="F390" s="6"/>
      <c r="G390" s="6"/>
      <c r="H390" s="6"/>
      <c r="I390" s="6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</row>
    <row r="391" spans="2:44" s="2" customFormat="1" ht="11.25" customHeight="1" x14ac:dyDescent="0.2">
      <c r="B391" s="1"/>
      <c r="C391" s="6"/>
      <c r="D391" s="6"/>
      <c r="E391" s="6"/>
      <c r="F391" s="6"/>
      <c r="G391" s="6"/>
      <c r="H391" s="6"/>
      <c r="I391" s="6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</row>
    <row r="392" spans="2:44" s="2" customFormat="1" ht="11.25" customHeight="1" x14ac:dyDescent="0.2">
      <c r="B392" s="1"/>
      <c r="C392" s="6"/>
      <c r="D392" s="6"/>
      <c r="E392" s="6"/>
      <c r="F392" s="6"/>
      <c r="G392" s="6"/>
      <c r="H392" s="6"/>
      <c r="I392" s="6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</row>
    <row r="393" spans="2:44" s="2" customFormat="1" ht="11.25" customHeight="1" x14ac:dyDescent="0.2">
      <c r="B393" s="1"/>
      <c r="C393" s="6"/>
      <c r="D393" s="6"/>
      <c r="E393" s="6"/>
      <c r="F393" s="6"/>
      <c r="G393" s="6"/>
      <c r="H393" s="6"/>
      <c r="I393" s="6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</row>
    <row r="394" spans="2:44" s="2" customFormat="1" ht="11.25" customHeight="1" x14ac:dyDescent="0.2">
      <c r="B394" s="1"/>
      <c r="C394" s="6"/>
      <c r="D394" s="6"/>
      <c r="E394" s="6"/>
      <c r="F394" s="6"/>
      <c r="G394" s="6"/>
      <c r="H394" s="6"/>
      <c r="I394" s="6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</row>
    <row r="395" spans="2:44" s="2" customFormat="1" ht="11.25" customHeight="1" x14ac:dyDescent="0.2">
      <c r="B395" s="1"/>
      <c r="C395" s="6"/>
      <c r="D395" s="6"/>
      <c r="E395" s="6"/>
      <c r="F395" s="6"/>
      <c r="G395" s="6"/>
      <c r="H395" s="6"/>
      <c r="I395" s="6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</row>
    <row r="396" spans="2:44" s="2" customFormat="1" ht="11.25" customHeight="1" x14ac:dyDescent="0.2">
      <c r="B396" s="1"/>
      <c r="C396" s="6"/>
      <c r="D396" s="6"/>
      <c r="E396" s="6"/>
      <c r="F396" s="6"/>
      <c r="G396" s="6"/>
      <c r="H396" s="6"/>
      <c r="I396" s="6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</row>
    <row r="397" spans="2:44" s="2" customFormat="1" ht="11.25" customHeight="1" x14ac:dyDescent="0.2">
      <c r="B397" s="1"/>
      <c r="C397" s="6"/>
      <c r="D397" s="6"/>
      <c r="E397" s="6"/>
      <c r="F397" s="6"/>
      <c r="G397" s="6"/>
      <c r="H397" s="6"/>
      <c r="I397" s="6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</row>
    <row r="398" spans="2:44" s="2" customFormat="1" ht="11.25" customHeight="1" x14ac:dyDescent="0.2">
      <c r="B398" s="1"/>
      <c r="C398" s="6"/>
      <c r="D398" s="6"/>
      <c r="E398" s="6"/>
      <c r="F398" s="6"/>
      <c r="G398" s="6"/>
      <c r="H398" s="6"/>
      <c r="I398" s="6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</row>
    <row r="399" spans="2:44" s="2" customFormat="1" ht="11.25" customHeight="1" x14ac:dyDescent="0.2">
      <c r="B399" s="1"/>
      <c r="C399" s="6"/>
      <c r="D399" s="6"/>
      <c r="E399" s="6"/>
      <c r="F399" s="6"/>
      <c r="G399" s="6"/>
      <c r="H399" s="6"/>
      <c r="I399" s="6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</row>
    <row r="400" spans="2:44" s="2" customFormat="1" ht="11.25" customHeight="1" x14ac:dyDescent="0.2">
      <c r="B400" s="1"/>
      <c r="C400" s="6"/>
      <c r="D400" s="6"/>
      <c r="E400" s="6"/>
      <c r="F400" s="6"/>
      <c r="G400" s="6"/>
      <c r="H400" s="6"/>
      <c r="I400" s="6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</row>
    <row r="401" spans="2:44" s="2" customFormat="1" ht="11.25" customHeight="1" x14ac:dyDescent="0.2">
      <c r="B401" s="1"/>
      <c r="C401" s="6"/>
      <c r="D401" s="6"/>
      <c r="E401" s="6"/>
      <c r="F401" s="6"/>
      <c r="G401" s="6"/>
      <c r="H401" s="6"/>
      <c r="I401" s="6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</row>
    <row r="402" spans="2:44" s="2" customFormat="1" ht="11.25" customHeight="1" x14ac:dyDescent="0.2">
      <c r="B402" s="1"/>
      <c r="C402" s="6"/>
      <c r="D402" s="6"/>
      <c r="E402" s="6"/>
      <c r="F402" s="6"/>
      <c r="G402" s="6"/>
      <c r="H402" s="6"/>
      <c r="I402" s="6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</row>
    <row r="403" spans="2:44" s="2" customFormat="1" ht="11.25" customHeight="1" x14ac:dyDescent="0.2">
      <c r="B403" s="1"/>
      <c r="C403" s="6"/>
      <c r="D403" s="6"/>
      <c r="E403" s="6"/>
      <c r="F403" s="6"/>
      <c r="G403" s="6"/>
      <c r="H403" s="6"/>
      <c r="I403" s="6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</row>
    <row r="404" spans="2:44" s="2" customFormat="1" ht="11.25" customHeight="1" x14ac:dyDescent="0.2">
      <c r="B404" s="1"/>
      <c r="C404" s="6"/>
      <c r="D404" s="6"/>
      <c r="E404" s="6"/>
      <c r="F404" s="6"/>
      <c r="G404" s="6"/>
      <c r="H404" s="6"/>
      <c r="I404" s="6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</row>
    <row r="405" spans="2:44" s="2" customFormat="1" ht="11.25" customHeight="1" x14ac:dyDescent="0.2">
      <c r="B405" s="1"/>
      <c r="C405" s="6"/>
      <c r="D405" s="6"/>
      <c r="E405" s="6"/>
      <c r="F405" s="6"/>
      <c r="G405" s="6"/>
      <c r="H405" s="6"/>
      <c r="I405" s="6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</row>
    <row r="406" spans="2:44" s="2" customFormat="1" ht="11.25" customHeight="1" x14ac:dyDescent="0.2">
      <c r="B406" s="1"/>
      <c r="C406" s="6"/>
      <c r="D406" s="6"/>
      <c r="E406" s="6"/>
      <c r="F406" s="6"/>
      <c r="G406" s="6"/>
      <c r="H406" s="6"/>
      <c r="I406" s="6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</row>
    <row r="407" spans="2:44" s="2" customFormat="1" ht="11.25" customHeight="1" x14ac:dyDescent="0.2">
      <c r="B407" s="1"/>
      <c r="C407" s="6"/>
      <c r="D407" s="6"/>
      <c r="E407" s="6"/>
      <c r="F407" s="6"/>
      <c r="G407" s="6"/>
      <c r="H407" s="6"/>
      <c r="I407" s="6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</row>
    <row r="408" spans="2:44" s="2" customFormat="1" ht="11.25" customHeight="1" x14ac:dyDescent="0.2">
      <c r="B408" s="1"/>
      <c r="C408" s="6"/>
      <c r="D408" s="6"/>
      <c r="E408" s="6"/>
      <c r="F408" s="6"/>
      <c r="G408" s="6"/>
      <c r="H408" s="6"/>
      <c r="I408" s="6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</row>
    <row r="409" spans="2:44" s="2" customFormat="1" ht="11.25" customHeight="1" x14ac:dyDescent="0.2">
      <c r="B409" s="1"/>
      <c r="C409" s="6"/>
      <c r="D409" s="6"/>
      <c r="E409" s="6"/>
      <c r="F409" s="6"/>
      <c r="G409" s="6"/>
      <c r="H409" s="6"/>
      <c r="I409" s="6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</row>
    <row r="410" spans="2:44" s="2" customFormat="1" ht="11.25" customHeight="1" x14ac:dyDescent="0.2">
      <c r="B410" s="1"/>
      <c r="C410" s="6"/>
      <c r="D410" s="6"/>
      <c r="E410" s="6"/>
      <c r="F410" s="6"/>
      <c r="G410" s="6"/>
      <c r="H410" s="6"/>
      <c r="I410" s="6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</row>
    <row r="411" spans="2:44" s="2" customFormat="1" ht="11.25" customHeight="1" x14ac:dyDescent="0.2">
      <c r="B411" s="1"/>
      <c r="C411" s="6"/>
      <c r="D411" s="6"/>
      <c r="E411" s="6"/>
      <c r="F411" s="6"/>
      <c r="G411" s="6"/>
      <c r="H411" s="6"/>
      <c r="I411" s="6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</row>
    <row r="412" spans="2:44" s="2" customFormat="1" ht="11.25" customHeight="1" x14ac:dyDescent="0.2">
      <c r="B412" s="1"/>
      <c r="C412" s="6"/>
      <c r="D412" s="6"/>
      <c r="E412" s="6"/>
      <c r="F412" s="6"/>
      <c r="G412" s="6"/>
      <c r="H412" s="6"/>
      <c r="I412" s="6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</row>
    <row r="413" spans="2:44" s="2" customFormat="1" ht="11.25" customHeight="1" x14ac:dyDescent="0.2">
      <c r="B413" s="1"/>
      <c r="C413" s="6"/>
      <c r="D413" s="6"/>
      <c r="E413" s="6"/>
      <c r="F413" s="6"/>
      <c r="G413" s="6"/>
      <c r="H413" s="6"/>
      <c r="I413" s="6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</row>
    <row r="414" spans="2:44" s="2" customFormat="1" ht="11.25" customHeight="1" x14ac:dyDescent="0.2">
      <c r="B414" s="1"/>
      <c r="C414" s="6"/>
      <c r="D414" s="6"/>
      <c r="E414" s="6"/>
      <c r="F414" s="6"/>
      <c r="G414" s="6"/>
      <c r="H414" s="6"/>
      <c r="I414" s="6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</row>
    <row r="415" spans="2:44" s="2" customFormat="1" ht="11.25" customHeight="1" x14ac:dyDescent="0.2">
      <c r="B415" s="1"/>
      <c r="C415" s="6"/>
      <c r="D415" s="6"/>
      <c r="E415" s="6"/>
      <c r="F415" s="6"/>
      <c r="G415" s="6"/>
      <c r="H415" s="6"/>
      <c r="I415" s="6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</row>
    <row r="416" spans="2:44" s="2" customFormat="1" ht="11.25" customHeight="1" x14ac:dyDescent="0.2">
      <c r="B416" s="1"/>
      <c r="C416" s="6"/>
      <c r="D416" s="6"/>
      <c r="E416" s="6"/>
      <c r="F416" s="6"/>
      <c r="G416" s="6"/>
      <c r="H416" s="6"/>
      <c r="I416" s="6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</row>
    <row r="417" spans="2:44" s="2" customFormat="1" ht="11.25" customHeight="1" x14ac:dyDescent="0.2">
      <c r="B417" s="1"/>
      <c r="C417" s="6"/>
      <c r="D417" s="6"/>
      <c r="E417" s="6"/>
      <c r="F417" s="6"/>
      <c r="G417" s="6"/>
      <c r="H417" s="6"/>
      <c r="I417" s="6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</row>
    <row r="418" spans="2:44" s="2" customFormat="1" ht="11.25" customHeight="1" x14ac:dyDescent="0.2">
      <c r="B418" s="1"/>
      <c r="C418" s="6"/>
      <c r="D418" s="6"/>
      <c r="E418" s="6"/>
      <c r="F418" s="6"/>
      <c r="G418" s="6"/>
      <c r="H418" s="6"/>
      <c r="I418" s="6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</row>
    <row r="419" spans="2:44" s="2" customFormat="1" ht="11.25" customHeight="1" x14ac:dyDescent="0.2">
      <c r="B419" s="1"/>
      <c r="C419" s="6"/>
      <c r="D419" s="6"/>
      <c r="E419" s="6"/>
      <c r="F419" s="6"/>
      <c r="G419" s="6"/>
      <c r="H419" s="6"/>
      <c r="I419" s="6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</row>
    <row r="420" spans="2:44" s="2" customFormat="1" ht="11.25" customHeight="1" x14ac:dyDescent="0.2">
      <c r="B420" s="1"/>
      <c r="C420" s="6"/>
      <c r="D420" s="6"/>
      <c r="E420" s="6"/>
      <c r="F420" s="6"/>
      <c r="G420" s="6"/>
      <c r="H420" s="6"/>
      <c r="I420" s="6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</row>
    <row r="421" spans="2:44" s="2" customFormat="1" ht="11.25" customHeight="1" x14ac:dyDescent="0.2">
      <c r="B421" s="1"/>
      <c r="C421" s="6"/>
      <c r="D421" s="6"/>
      <c r="E421" s="6"/>
      <c r="F421" s="6"/>
      <c r="G421" s="6"/>
      <c r="H421" s="6"/>
      <c r="I421" s="6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</row>
    <row r="422" spans="2:44" s="2" customFormat="1" ht="11.25" customHeight="1" x14ac:dyDescent="0.2">
      <c r="B422" s="1"/>
      <c r="C422" s="6"/>
      <c r="D422" s="6"/>
      <c r="E422" s="6"/>
      <c r="F422" s="6"/>
      <c r="G422" s="6"/>
      <c r="H422" s="6"/>
      <c r="I422" s="6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</row>
    <row r="423" spans="2:44" s="2" customFormat="1" ht="11.25" customHeight="1" x14ac:dyDescent="0.2">
      <c r="B423" s="1"/>
      <c r="C423" s="6"/>
      <c r="D423" s="6"/>
      <c r="E423" s="6"/>
      <c r="F423" s="6"/>
      <c r="G423" s="6"/>
      <c r="H423" s="6"/>
      <c r="I423" s="6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</row>
    <row r="424" spans="2:44" s="2" customFormat="1" ht="11.25" customHeight="1" x14ac:dyDescent="0.2">
      <c r="B424" s="1"/>
      <c r="C424" s="6"/>
      <c r="D424" s="6"/>
      <c r="E424" s="6"/>
      <c r="F424" s="6"/>
      <c r="G424" s="6"/>
      <c r="H424" s="6"/>
      <c r="I424" s="6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</row>
    <row r="425" spans="2:44" s="2" customFormat="1" ht="11.25" customHeight="1" x14ac:dyDescent="0.2">
      <c r="B425" s="1"/>
      <c r="C425" s="6"/>
      <c r="D425" s="6"/>
      <c r="E425" s="6"/>
      <c r="F425" s="6"/>
      <c r="G425" s="6"/>
      <c r="H425" s="6"/>
      <c r="I425" s="6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</row>
    <row r="426" spans="2:44" s="2" customFormat="1" ht="11.25" customHeight="1" x14ac:dyDescent="0.2">
      <c r="B426" s="1"/>
      <c r="C426" s="6"/>
      <c r="D426" s="6"/>
      <c r="E426" s="6"/>
      <c r="F426" s="6"/>
      <c r="G426" s="6"/>
      <c r="H426" s="6"/>
      <c r="I426" s="6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</row>
    <row r="427" spans="2:44" s="2" customFormat="1" ht="11.25" customHeight="1" x14ac:dyDescent="0.2">
      <c r="B427" s="1"/>
      <c r="C427" s="6"/>
      <c r="D427" s="6"/>
      <c r="E427" s="6"/>
      <c r="F427" s="6"/>
      <c r="G427" s="6"/>
      <c r="H427" s="6"/>
      <c r="I427" s="6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</row>
    <row r="428" spans="2:44" s="2" customFormat="1" ht="11.25" customHeight="1" x14ac:dyDescent="0.2">
      <c r="B428" s="1"/>
      <c r="C428" s="6"/>
      <c r="D428" s="6"/>
      <c r="E428" s="6"/>
      <c r="F428" s="6"/>
      <c r="G428" s="6"/>
      <c r="H428" s="6"/>
      <c r="I428" s="6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</row>
    <row r="429" spans="2:44" s="2" customFormat="1" ht="11.25" customHeight="1" x14ac:dyDescent="0.2">
      <c r="B429" s="1"/>
      <c r="C429" s="6"/>
      <c r="D429" s="6"/>
      <c r="E429" s="6"/>
      <c r="F429" s="6"/>
      <c r="G429" s="6"/>
      <c r="H429" s="6"/>
      <c r="I429" s="6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</row>
    <row r="430" spans="2:44" s="2" customFormat="1" ht="11.25" customHeight="1" x14ac:dyDescent="0.2">
      <c r="B430" s="1"/>
      <c r="C430" s="6"/>
      <c r="D430" s="6"/>
      <c r="E430" s="6"/>
      <c r="F430" s="6"/>
      <c r="G430" s="6"/>
      <c r="H430" s="6"/>
      <c r="I430" s="6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</row>
    <row r="431" spans="2:44" s="2" customFormat="1" ht="11.25" customHeight="1" x14ac:dyDescent="0.2">
      <c r="B431" s="1"/>
      <c r="C431" s="6"/>
      <c r="D431" s="6"/>
      <c r="E431" s="6"/>
      <c r="F431" s="6"/>
      <c r="G431" s="6"/>
      <c r="H431" s="6"/>
      <c r="I431" s="6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</row>
    <row r="432" spans="2:44" s="2" customFormat="1" ht="11.25" customHeight="1" x14ac:dyDescent="0.2">
      <c r="B432" s="1"/>
      <c r="C432" s="6"/>
      <c r="D432" s="6"/>
      <c r="E432" s="6"/>
      <c r="F432" s="6"/>
      <c r="G432" s="6"/>
      <c r="H432" s="6"/>
      <c r="I432" s="6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</row>
    <row r="433" spans="2:44" s="2" customFormat="1" ht="11.25" customHeight="1" x14ac:dyDescent="0.2">
      <c r="B433" s="1"/>
      <c r="C433" s="6"/>
      <c r="D433" s="6"/>
      <c r="E433" s="6"/>
      <c r="F433" s="6"/>
      <c r="G433" s="6"/>
      <c r="H433" s="6"/>
      <c r="I433" s="6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</row>
    <row r="434" spans="2:44" s="2" customFormat="1" ht="11.25" customHeight="1" x14ac:dyDescent="0.2">
      <c r="B434" s="1"/>
      <c r="C434" s="6"/>
      <c r="D434" s="6"/>
      <c r="E434" s="6"/>
      <c r="F434" s="6"/>
      <c r="G434" s="6"/>
      <c r="H434" s="6"/>
      <c r="I434" s="6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</row>
    <row r="435" spans="2:44" s="2" customFormat="1" ht="11.25" customHeight="1" x14ac:dyDescent="0.2">
      <c r="B435" s="1"/>
      <c r="C435" s="6"/>
      <c r="D435" s="6"/>
      <c r="E435" s="6"/>
      <c r="F435" s="6"/>
      <c r="G435" s="6"/>
      <c r="H435" s="6"/>
      <c r="I435" s="6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</row>
    <row r="436" spans="2:44" s="2" customFormat="1" ht="11.25" customHeight="1" x14ac:dyDescent="0.2">
      <c r="B436" s="1"/>
      <c r="C436" s="6"/>
      <c r="D436" s="6"/>
      <c r="E436" s="6"/>
      <c r="F436" s="6"/>
      <c r="G436" s="6"/>
      <c r="H436" s="6"/>
      <c r="I436" s="6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</row>
    <row r="437" spans="2:44" s="2" customFormat="1" ht="11.25" customHeight="1" x14ac:dyDescent="0.2">
      <c r="B437" s="1"/>
      <c r="C437" s="6"/>
      <c r="D437" s="6"/>
      <c r="E437" s="6"/>
      <c r="F437" s="6"/>
      <c r="G437" s="6"/>
      <c r="H437" s="6"/>
      <c r="I437" s="6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</row>
    <row r="438" spans="2:44" s="2" customFormat="1" ht="11.25" customHeight="1" x14ac:dyDescent="0.2">
      <c r="B438" s="1"/>
      <c r="C438" s="6"/>
      <c r="D438" s="6"/>
      <c r="E438" s="6"/>
      <c r="F438" s="6"/>
      <c r="G438" s="6"/>
      <c r="H438" s="6"/>
      <c r="I438" s="6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</row>
    <row r="439" spans="2:44" s="2" customFormat="1" ht="11.25" customHeight="1" x14ac:dyDescent="0.2">
      <c r="B439" s="1"/>
      <c r="C439" s="6"/>
      <c r="D439" s="6"/>
      <c r="E439" s="6"/>
      <c r="F439" s="6"/>
      <c r="G439" s="6"/>
      <c r="H439" s="6"/>
      <c r="I439" s="6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</row>
    <row r="440" spans="2:44" s="2" customFormat="1" ht="11.25" customHeight="1" x14ac:dyDescent="0.2">
      <c r="B440" s="1"/>
      <c r="C440" s="6"/>
      <c r="D440" s="6"/>
      <c r="E440" s="6"/>
      <c r="F440" s="6"/>
      <c r="G440" s="6"/>
      <c r="H440" s="6"/>
      <c r="I440" s="6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</row>
    <row r="441" spans="2:44" s="2" customFormat="1" ht="11.25" customHeight="1" x14ac:dyDescent="0.2">
      <c r="B441" s="1"/>
      <c r="C441" s="6"/>
      <c r="D441" s="6"/>
      <c r="E441" s="6"/>
      <c r="F441" s="6"/>
      <c r="G441" s="6"/>
      <c r="H441" s="6"/>
      <c r="I441" s="6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</row>
    <row r="442" spans="2:44" s="2" customFormat="1" ht="11.25" customHeight="1" x14ac:dyDescent="0.2">
      <c r="B442" s="1"/>
      <c r="C442" s="6"/>
      <c r="D442" s="6"/>
      <c r="E442" s="6"/>
      <c r="F442" s="6"/>
      <c r="G442" s="6"/>
      <c r="H442" s="6"/>
      <c r="I442" s="6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</row>
    <row r="443" spans="2:44" s="2" customFormat="1" ht="11.25" customHeight="1" x14ac:dyDescent="0.2">
      <c r="B443" s="1"/>
      <c r="C443" s="6"/>
      <c r="D443" s="6"/>
      <c r="E443" s="6"/>
      <c r="F443" s="6"/>
      <c r="G443" s="6"/>
      <c r="H443" s="6"/>
      <c r="I443" s="6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</row>
    <row r="444" spans="2:44" s="2" customFormat="1" ht="11.25" customHeight="1" x14ac:dyDescent="0.2">
      <c r="B444" s="1"/>
      <c r="C444" s="6"/>
      <c r="D444" s="6"/>
      <c r="E444" s="6"/>
      <c r="F444" s="6"/>
      <c r="G444" s="6"/>
      <c r="H444" s="6"/>
      <c r="I444" s="6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</row>
    <row r="445" spans="2:44" s="2" customFormat="1" ht="11.25" customHeight="1" x14ac:dyDescent="0.2">
      <c r="B445" s="1"/>
      <c r="C445" s="6"/>
      <c r="D445" s="6"/>
      <c r="E445" s="6"/>
      <c r="F445" s="6"/>
      <c r="G445" s="6"/>
      <c r="H445" s="6"/>
      <c r="I445" s="6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</row>
    <row r="446" spans="2:44" s="2" customFormat="1" ht="11.25" customHeight="1" x14ac:dyDescent="0.2">
      <c r="B446" s="1"/>
      <c r="C446" s="6"/>
      <c r="D446" s="6"/>
      <c r="E446" s="6"/>
      <c r="F446" s="6"/>
      <c r="G446" s="6"/>
      <c r="H446" s="6"/>
      <c r="I446" s="6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</row>
    <row r="447" spans="2:44" s="2" customFormat="1" ht="11.25" customHeight="1" x14ac:dyDescent="0.2">
      <c r="B447" s="1"/>
      <c r="C447" s="6"/>
      <c r="D447" s="6"/>
      <c r="E447" s="6"/>
      <c r="F447" s="6"/>
      <c r="G447" s="6"/>
      <c r="H447" s="6"/>
      <c r="I447" s="6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</row>
    <row r="448" spans="2:44" s="2" customFormat="1" ht="11.25" customHeight="1" x14ac:dyDescent="0.2">
      <c r="B448" s="1"/>
      <c r="C448" s="6"/>
      <c r="D448" s="6"/>
      <c r="E448" s="6"/>
      <c r="F448" s="6"/>
      <c r="G448" s="6"/>
      <c r="H448" s="6"/>
      <c r="I448" s="6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</row>
    <row r="449" spans="2:44" s="2" customFormat="1" ht="11.25" customHeight="1" x14ac:dyDescent="0.2">
      <c r="B449" s="1"/>
      <c r="C449" s="6"/>
      <c r="D449" s="6"/>
      <c r="E449" s="6"/>
      <c r="F449" s="6"/>
      <c r="G449" s="6"/>
      <c r="H449" s="6"/>
      <c r="I449" s="6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</row>
    <row r="450" spans="2:44" s="2" customFormat="1" ht="11.25" customHeight="1" x14ac:dyDescent="0.2">
      <c r="B450" s="1"/>
      <c r="C450" s="6"/>
      <c r="D450" s="6"/>
      <c r="E450" s="6"/>
      <c r="F450" s="6"/>
      <c r="G450" s="6"/>
      <c r="H450" s="6"/>
      <c r="I450" s="6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</row>
    <row r="451" spans="2:44" ht="11.25" customHeight="1" x14ac:dyDescent="0.2">
      <c r="B451" s="2"/>
      <c r="C451" s="10"/>
      <c r="D451" s="10"/>
      <c r="E451" s="10"/>
      <c r="F451" s="10"/>
      <c r="G451" s="10"/>
      <c r="H451" s="10"/>
      <c r="I451" s="10"/>
      <c r="J451" s="2"/>
      <c r="K451" s="2"/>
    </row>
    <row r="452" spans="2:44" ht="11.25" customHeight="1" x14ac:dyDescent="0.2">
      <c r="B452" s="2"/>
      <c r="C452" s="10"/>
      <c r="D452" s="10"/>
      <c r="E452" s="10"/>
      <c r="F452" s="10"/>
      <c r="G452" s="10"/>
      <c r="H452" s="10"/>
      <c r="I452" s="10"/>
      <c r="J452" s="2"/>
      <c r="K452" s="2"/>
    </row>
    <row r="453" spans="2:44" ht="11.25" customHeight="1" x14ac:dyDescent="0.2">
      <c r="B453" s="2"/>
      <c r="C453" s="10"/>
      <c r="D453" s="10"/>
      <c r="E453" s="10"/>
      <c r="F453" s="10"/>
      <c r="G453" s="10"/>
      <c r="H453" s="10"/>
      <c r="I453" s="10"/>
      <c r="J453" s="2"/>
      <c r="K453" s="2"/>
    </row>
    <row r="454" spans="2:44" ht="11.25" customHeight="1" x14ac:dyDescent="0.2">
      <c r="B454" s="2"/>
      <c r="C454" s="10"/>
      <c r="D454" s="10"/>
      <c r="E454" s="10"/>
      <c r="F454" s="10"/>
      <c r="G454" s="10"/>
      <c r="H454" s="10"/>
      <c r="I454" s="10"/>
      <c r="J454" s="2"/>
      <c r="K454" s="2"/>
    </row>
    <row r="455" spans="2:44" ht="11.25" customHeight="1" x14ac:dyDescent="0.2">
      <c r="B455" s="2"/>
      <c r="C455" s="10"/>
      <c r="D455" s="10"/>
      <c r="E455" s="10"/>
      <c r="F455" s="10"/>
      <c r="G455" s="10"/>
      <c r="H455" s="10"/>
      <c r="I455" s="10"/>
      <c r="J455" s="2"/>
      <c r="K455" s="2"/>
    </row>
    <row r="456" spans="2:44" ht="11.25" customHeight="1" x14ac:dyDescent="0.2">
      <c r="B456" s="2"/>
      <c r="C456" s="10"/>
      <c r="D456" s="10"/>
      <c r="E456" s="10"/>
      <c r="F456" s="10"/>
      <c r="G456" s="10"/>
      <c r="H456" s="10"/>
      <c r="I456" s="10"/>
      <c r="J456" s="2"/>
      <c r="K456" s="2"/>
    </row>
    <row r="457" spans="2:44" ht="11.25" customHeight="1" x14ac:dyDescent="0.2">
      <c r="B457" s="2"/>
      <c r="C457" s="10"/>
      <c r="D457" s="10"/>
      <c r="E457" s="10"/>
      <c r="F457" s="10"/>
      <c r="G457" s="10"/>
      <c r="H457" s="10"/>
      <c r="I457" s="10"/>
      <c r="J457" s="2"/>
      <c r="K457" s="2"/>
    </row>
    <row r="458" spans="2:44" ht="11.25" customHeight="1" x14ac:dyDescent="0.2">
      <c r="B458" s="2"/>
      <c r="C458" s="10"/>
      <c r="D458" s="10"/>
      <c r="E458" s="10"/>
      <c r="F458" s="10"/>
      <c r="G458" s="10"/>
      <c r="H458" s="10"/>
      <c r="I458" s="10"/>
      <c r="J458" s="2"/>
      <c r="K458" s="2"/>
    </row>
    <row r="459" spans="2:44" ht="11.25" customHeight="1" x14ac:dyDescent="0.2">
      <c r="B459" s="2"/>
      <c r="C459" s="10"/>
      <c r="D459" s="10"/>
      <c r="E459" s="10"/>
      <c r="F459" s="10"/>
      <c r="G459" s="10"/>
      <c r="H459" s="10"/>
      <c r="I459" s="10"/>
      <c r="J459" s="2"/>
      <c r="K459" s="2"/>
    </row>
    <row r="460" spans="2:44" ht="11.25" customHeight="1" x14ac:dyDescent="0.2">
      <c r="B460" s="2"/>
      <c r="C460" s="10"/>
      <c r="D460" s="10"/>
      <c r="E460" s="10"/>
      <c r="F460" s="10"/>
      <c r="G460" s="10"/>
      <c r="H460" s="10"/>
      <c r="I460" s="10"/>
      <c r="J460" s="2"/>
      <c r="K460" s="2"/>
    </row>
    <row r="461" spans="2:44" ht="11.25" customHeight="1" x14ac:dyDescent="0.2">
      <c r="B461" s="2"/>
      <c r="C461" s="10"/>
      <c r="D461" s="10"/>
      <c r="E461" s="10"/>
      <c r="F461" s="10"/>
      <c r="G461" s="10"/>
      <c r="H461" s="10"/>
      <c r="I461" s="10"/>
      <c r="J461" s="2"/>
      <c r="K461" s="2"/>
    </row>
    <row r="462" spans="2:44" ht="11.25" customHeight="1" x14ac:dyDescent="0.2">
      <c r="B462" s="2"/>
      <c r="C462" s="10"/>
      <c r="D462" s="10"/>
      <c r="E462" s="10"/>
      <c r="F462" s="10"/>
      <c r="G462" s="10"/>
      <c r="H462" s="10"/>
      <c r="I462" s="10"/>
      <c r="J462" s="2"/>
      <c r="K462" s="2"/>
    </row>
    <row r="463" spans="2:44" ht="11.25" customHeight="1" x14ac:dyDescent="0.2">
      <c r="B463" s="2"/>
      <c r="C463" s="10"/>
      <c r="D463" s="10"/>
      <c r="E463" s="10"/>
      <c r="F463" s="10"/>
      <c r="G463" s="10"/>
      <c r="H463" s="10"/>
      <c r="I463" s="10"/>
      <c r="J463" s="2"/>
      <c r="K463" s="2"/>
    </row>
    <row r="464" spans="2:44" ht="11.25" customHeight="1" x14ac:dyDescent="0.2">
      <c r="B464" s="2"/>
      <c r="C464" s="10"/>
      <c r="D464" s="10"/>
      <c r="E464" s="10"/>
      <c r="F464" s="10"/>
      <c r="G464" s="10"/>
      <c r="H464" s="10"/>
      <c r="I464" s="10"/>
      <c r="J464" s="2"/>
      <c r="K464" s="2"/>
    </row>
    <row r="465" spans="2:11" ht="11.25" customHeight="1" x14ac:dyDescent="0.2">
      <c r="B465" s="2"/>
      <c r="C465" s="10"/>
      <c r="D465" s="10"/>
      <c r="E465" s="10"/>
      <c r="F465" s="10"/>
      <c r="G465" s="10"/>
      <c r="H465" s="10"/>
      <c r="I465" s="10"/>
      <c r="J465" s="2"/>
      <c r="K465" s="2"/>
    </row>
    <row r="466" spans="2:11" ht="11.25" customHeight="1" x14ac:dyDescent="0.2">
      <c r="B466" s="2"/>
      <c r="C466" s="10"/>
      <c r="D466" s="10"/>
      <c r="E466" s="10"/>
      <c r="F466" s="10"/>
      <c r="G466" s="10"/>
      <c r="H466" s="10"/>
      <c r="I466" s="10"/>
      <c r="J466" s="2"/>
      <c r="K466" s="2"/>
    </row>
    <row r="467" spans="2:11" ht="11.25" customHeight="1" x14ac:dyDescent="0.2">
      <c r="B467" s="2"/>
      <c r="C467" s="10"/>
      <c r="D467" s="10"/>
      <c r="E467" s="10"/>
      <c r="F467" s="10"/>
      <c r="G467" s="10"/>
      <c r="H467" s="10"/>
      <c r="I467" s="10"/>
      <c r="J467" s="2"/>
      <c r="K467" s="2"/>
    </row>
    <row r="468" spans="2:11" ht="11.25" customHeight="1" x14ac:dyDescent="0.2">
      <c r="B468" s="2"/>
      <c r="C468" s="10"/>
      <c r="D468" s="10"/>
      <c r="E468" s="10"/>
      <c r="F468" s="10"/>
      <c r="G468" s="10"/>
      <c r="H468" s="10"/>
      <c r="I468" s="10"/>
      <c r="J468" s="2"/>
      <c r="K468" s="2"/>
    </row>
    <row r="469" spans="2:11" ht="11.25" customHeight="1" x14ac:dyDescent="0.2">
      <c r="B469" s="2"/>
      <c r="C469" s="10"/>
      <c r="D469" s="10"/>
      <c r="E469" s="10"/>
      <c r="F469" s="10"/>
      <c r="G469" s="10"/>
      <c r="H469" s="10"/>
      <c r="I469" s="10"/>
      <c r="J469" s="2"/>
      <c r="K469" s="2"/>
    </row>
    <row r="470" spans="2:11" ht="11.25" customHeight="1" x14ac:dyDescent="0.2">
      <c r="B470" s="2"/>
      <c r="C470" s="10"/>
      <c r="D470" s="10"/>
      <c r="E470" s="10"/>
      <c r="F470" s="10"/>
      <c r="G470" s="10"/>
      <c r="H470" s="10"/>
      <c r="I470" s="10"/>
      <c r="J470" s="2"/>
      <c r="K470" s="2"/>
    </row>
    <row r="471" spans="2:11" ht="11.25" customHeight="1" x14ac:dyDescent="0.2">
      <c r="B471" s="2"/>
      <c r="C471" s="10"/>
      <c r="D471" s="10"/>
      <c r="E471" s="10"/>
      <c r="F471" s="10"/>
      <c r="G471" s="10"/>
      <c r="H471" s="10"/>
      <c r="I471" s="10"/>
      <c r="J471" s="2"/>
      <c r="K471" s="2"/>
    </row>
    <row r="472" spans="2:11" ht="11.25" customHeight="1" x14ac:dyDescent="0.2">
      <c r="B472" s="2"/>
      <c r="C472" s="10"/>
      <c r="D472" s="10"/>
      <c r="E472" s="10"/>
      <c r="F472" s="10"/>
      <c r="G472" s="10"/>
      <c r="H472" s="10"/>
      <c r="I472" s="10"/>
      <c r="J472" s="2"/>
      <c r="K472" s="2"/>
    </row>
    <row r="473" spans="2:11" ht="11.25" customHeight="1" x14ac:dyDescent="0.2">
      <c r="B473" s="2"/>
      <c r="C473" s="10"/>
      <c r="D473" s="10"/>
      <c r="E473" s="10"/>
      <c r="F473" s="10"/>
      <c r="G473" s="10"/>
      <c r="H473" s="10"/>
      <c r="I473" s="10"/>
      <c r="J473" s="2"/>
      <c r="K473" s="2"/>
    </row>
    <row r="474" spans="2:11" ht="11.25" customHeight="1" x14ac:dyDescent="0.2">
      <c r="B474" s="2"/>
      <c r="C474" s="10"/>
      <c r="D474" s="10"/>
      <c r="E474" s="10"/>
      <c r="F474" s="10"/>
      <c r="G474" s="10"/>
      <c r="H474" s="10"/>
      <c r="I474" s="10"/>
      <c r="J474" s="2"/>
      <c r="K474" s="2"/>
    </row>
    <row r="475" spans="2:11" ht="11.25" customHeight="1" x14ac:dyDescent="0.2">
      <c r="B475" s="2"/>
      <c r="C475" s="10"/>
      <c r="D475" s="10"/>
      <c r="E475" s="10"/>
      <c r="F475" s="10"/>
      <c r="G475" s="10"/>
      <c r="H475" s="10"/>
      <c r="I475" s="10"/>
      <c r="J475" s="2"/>
      <c r="K475" s="2"/>
    </row>
    <row r="476" spans="2:11" ht="11.25" customHeight="1" x14ac:dyDescent="0.2">
      <c r="B476" s="2"/>
      <c r="C476" s="10"/>
      <c r="D476" s="10"/>
      <c r="E476" s="10"/>
      <c r="F476" s="10"/>
      <c r="G476" s="10"/>
      <c r="H476" s="10"/>
      <c r="I476" s="10"/>
      <c r="J476" s="2"/>
      <c r="K476" s="2"/>
    </row>
    <row r="477" spans="2:11" ht="11.25" customHeight="1" x14ac:dyDescent="0.2">
      <c r="B477" s="2"/>
      <c r="C477" s="10"/>
      <c r="D477" s="10"/>
      <c r="E477" s="10"/>
      <c r="F477" s="10"/>
      <c r="G477" s="10"/>
      <c r="H477" s="10"/>
      <c r="I477" s="10"/>
      <c r="J477" s="2"/>
      <c r="K477" s="2"/>
    </row>
    <row r="478" spans="2:11" ht="11.25" customHeight="1" x14ac:dyDescent="0.2">
      <c r="B478" s="2"/>
      <c r="C478" s="10"/>
      <c r="D478" s="10"/>
      <c r="E478" s="10"/>
      <c r="F478" s="10"/>
      <c r="G478" s="10"/>
      <c r="H478" s="10"/>
      <c r="I478" s="10"/>
      <c r="J478" s="2"/>
      <c r="K478" s="2"/>
    </row>
    <row r="479" spans="2:11" ht="11.25" customHeight="1" x14ac:dyDescent="0.2">
      <c r="B479" s="2"/>
      <c r="C479" s="10"/>
      <c r="D479" s="10"/>
      <c r="E479" s="10"/>
      <c r="F479" s="10"/>
      <c r="G479" s="10"/>
      <c r="H479" s="10"/>
      <c r="I479" s="10"/>
      <c r="J479" s="2"/>
      <c r="K479" s="2"/>
    </row>
    <row r="480" spans="2:11" ht="11.25" customHeight="1" x14ac:dyDescent="0.2">
      <c r="B480" s="2"/>
      <c r="C480" s="10"/>
      <c r="D480" s="10"/>
      <c r="E480" s="10"/>
      <c r="F480" s="10"/>
      <c r="G480" s="10"/>
      <c r="H480" s="10"/>
      <c r="I480" s="10"/>
      <c r="J480" s="2"/>
      <c r="K480" s="2"/>
    </row>
    <row r="481" spans="2:11" ht="11.25" customHeight="1" x14ac:dyDescent="0.2">
      <c r="B481" s="2"/>
      <c r="C481" s="10"/>
      <c r="D481" s="10"/>
      <c r="E481" s="10"/>
      <c r="F481" s="10"/>
      <c r="G481" s="10"/>
      <c r="H481" s="10"/>
      <c r="I481" s="10"/>
      <c r="J481" s="2"/>
      <c r="K481" s="2"/>
    </row>
    <row r="482" spans="2:11" ht="11.25" customHeight="1" x14ac:dyDescent="0.2">
      <c r="B482" s="2"/>
      <c r="C482" s="10"/>
      <c r="D482" s="10"/>
      <c r="E482" s="10"/>
      <c r="F482" s="10"/>
      <c r="G482" s="10"/>
      <c r="H482" s="10"/>
      <c r="I482" s="10"/>
      <c r="J482" s="2"/>
      <c r="K482" s="2"/>
    </row>
    <row r="483" spans="2:11" ht="11.25" customHeight="1" x14ac:dyDescent="0.2">
      <c r="B483" s="2"/>
      <c r="C483" s="10"/>
      <c r="D483" s="10"/>
      <c r="E483" s="10"/>
      <c r="F483" s="10"/>
      <c r="G483" s="10"/>
      <c r="H483" s="10"/>
      <c r="I483" s="10"/>
      <c r="J483" s="2"/>
      <c r="K483" s="2"/>
    </row>
    <row r="484" spans="2:11" ht="11.25" customHeight="1" x14ac:dyDescent="0.2">
      <c r="B484" s="2"/>
      <c r="C484" s="10"/>
      <c r="D484" s="10"/>
      <c r="E484" s="10"/>
      <c r="F484" s="10"/>
      <c r="G484" s="10"/>
      <c r="H484" s="10"/>
      <c r="I484" s="10"/>
      <c r="J484" s="2"/>
      <c r="K484" s="2"/>
    </row>
    <row r="485" spans="2:11" ht="11.25" customHeight="1" x14ac:dyDescent="0.2">
      <c r="B485" s="2"/>
      <c r="C485" s="10"/>
      <c r="D485" s="10"/>
      <c r="E485" s="10"/>
      <c r="F485" s="10"/>
      <c r="G485" s="10"/>
      <c r="H485" s="10"/>
      <c r="I485" s="10"/>
      <c r="J485" s="2"/>
      <c r="K485" s="2"/>
    </row>
    <row r="486" spans="2:11" ht="11.25" customHeight="1" x14ac:dyDescent="0.2">
      <c r="B486" s="2"/>
      <c r="C486" s="10"/>
      <c r="D486" s="10"/>
      <c r="E486" s="10"/>
      <c r="F486" s="10"/>
      <c r="G486" s="10"/>
      <c r="H486" s="10"/>
      <c r="I486" s="10"/>
      <c r="J486" s="2"/>
      <c r="K486" s="2"/>
    </row>
    <row r="487" spans="2:11" ht="11.25" customHeight="1" x14ac:dyDescent="0.2">
      <c r="B487" s="2"/>
      <c r="C487" s="10"/>
      <c r="D487" s="10"/>
      <c r="E487" s="10"/>
      <c r="F487" s="10"/>
      <c r="G487" s="10"/>
      <c r="H487" s="10"/>
      <c r="I487" s="10"/>
      <c r="J487" s="2"/>
      <c r="K487" s="2"/>
    </row>
    <row r="488" spans="2:11" ht="11.25" customHeight="1" x14ac:dyDescent="0.2">
      <c r="B488" s="2"/>
      <c r="C488" s="10"/>
      <c r="D488" s="10"/>
      <c r="E488" s="10"/>
      <c r="F488" s="10"/>
      <c r="G488" s="10"/>
      <c r="H488" s="10"/>
      <c r="I488" s="10"/>
      <c r="J488" s="2"/>
      <c r="K488" s="2"/>
    </row>
    <row r="489" spans="2:11" ht="11.25" customHeight="1" x14ac:dyDescent="0.2">
      <c r="B489" s="2"/>
      <c r="C489" s="10"/>
      <c r="D489" s="10"/>
      <c r="E489" s="10"/>
      <c r="F489" s="10"/>
      <c r="G489" s="10"/>
      <c r="H489" s="10"/>
      <c r="I489" s="10"/>
      <c r="J489" s="2"/>
      <c r="K489" s="2"/>
    </row>
    <row r="490" spans="2:11" ht="11.25" customHeight="1" x14ac:dyDescent="0.2">
      <c r="B490" s="2"/>
      <c r="C490" s="10"/>
      <c r="D490" s="10"/>
      <c r="E490" s="10"/>
      <c r="F490" s="10"/>
      <c r="G490" s="10"/>
      <c r="H490" s="10"/>
      <c r="I490" s="10"/>
      <c r="J490" s="2"/>
      <c r="K490" s="2"/>
    </row>
    <row r="491" spans="2:11" ht="11.25" customHeight="1" x14ac:dyDescent="0.2">
      <c r="B491" s="2"/>
      <c r="C491" s="10"/>
      <c r="D491" s="10"/>
      <c r="E491" s="10"/>
      <c r="F491" s="10"/>
      <c r="G491" s="10"/>
      <c r="H491" s="10"/>
      <c r="I491" s="10"/>
      <c r="J491" s="2"/>
      <c r="K491" s="2"/>
    </row>
    <row r="492" spans="2:11" ht="11.25" customHeight="1" x14ac:dyDescent="0.2">
      <c r="B492" s="2"/>
      <c r="C492" s="10"/>
      <c r="D492" s="10"/>
      <c r="E492" s="10"/>
      <c r="F492" s="10"/>
      <c r="G492" s="10"/>
      <c r="H492" s="10"/>
      <c r="I492" s="10"/>
      <c r="J492" s="2"/>
      <c r="K492" s="2"/>
    </row>
    <row r="493" spans="2:11" ht="11.25" customHeight="1" x14ac:dyDescent="0.2">
      <c r="B493" s="2"/>
      <c r="C493" s="10"/>
      <c r="D493" s="10"/>
      <c r="E493" s="10"/>
      <c r="F493" s="10"/>
      <c r="G493" s="10"/>
      <c r="H493" s="10"/>
      <c r="I493" s="10"/>
      <c r="J493" s="2"/>
      <c r="K493" s="2"/>
    </row>
    <row r="494" spans="2:11" ht="11.25" customHeight="1" x14ac:dyDescent="0.2">
      <c r="B494" s="2"/>
      <c r="C494" s="10"/>
      <c r="D494" s="10"/>
      <c r="E494" s="10"/>
      <c r="F494" s="10"/>
      <c r="G494" s="10"/>
      <c r="H494" s="10"/>
      <c r="I494" s="10"/>
      <c r="J494" s="2"/>
      <c r="K494" s="2"/>
    </row>
    <row r="495" spans="2:11" ht="11.25" customHeight="1" x14ac:dyDescent="0.2">
      <c r="B495" s="2"/>
      <c r="C495" s="10"/>
      <c r="D495" s="10"/>
      <c r="E495" s="10"/>
      <c r="F495" s="10"/>
      <c r="G495" s="10"/>
      <c r="H495" s="10"/>
      <c r="I495" s="10"/>
      <c r="J495" s="2"/>
      <c r="K495" s="2"/>
    </row>
    <row r="496" spans="2:11" ht="11.25" customHeight="1" x14ac:dyDescent="0.2">
      <c r="B496" s="2"/>
      <c r="C496" s="10"/>
      <c r="D496" s="10"/>
      <c r="E496" s="10"/>
      <c r="F496" s="10"/>
      <c r="G496" s="10"/>
      <c r="H496" s="10"/>
      <c r="I496" s="10"/>
      <c r="J496" s="2"/>
      <c r="K496" s="2"/>
    </row>
    <row r="497" spans="2:11" ht="11.25" customHeight="1" x14ac:dyDescent="0.2">
      <c r="B497" s="2"/>
      <c r="C497" s="10"/>
      <c r="D497" s="10"/>
      <c r="E497" s="10"/>
      <c r="F497" s="10"/>
      <c r="G497" s="10"/>
      <c r="H497" s="10"/>
      <c r="I497" s="10"/>
      <c r="J497" s="2"/>
      <c r="K497" s="2"/>
    </row>
    <row r="498" spans="2:11" ht="11.25" customHeight="1" x14ac:dyDescent="0.2">
      <c r="B498" s="2"/>
      <c r="C498" s="10"/>
      <c r="D498" s="10"/>
      <c r="E498" s="10"/>
      <c r="F498" s="10"/>
      <c r="G498" s="10"/>
      <c r="H498" s="10"/>
      <c r="I498" s="10"/>
      <c r="J498" s="2"/>
      <c r="K498" s="2"/>
    </row>
    <row r="499" spans="2:11" ht="11.25" customHeight="1" x14ac:dyDescent="0.2">
      <c r="B499" s="2"/>
      <c r="C499" s="10"/>
      <c r="D499" s="10"/>
      <c r="E499" s="10"/>
      <c r="F499" s="10"/>
      <c r="G499" s="10"/>
      <c r="H499" s="10"/>
      <c r="I499" s="10"/>
      <c r="J499" s="2"/>
      <c r="K499" s="2"/>
    </row>
    <row r="500" spans="2:11" ht="11.25" customHeight="1" x14ac:dyDescent="0.2">
      <c r="B500" s="2"/>
      <c r="C500" s="10"/>
      <c r="D500" s="10"/>
      <c r="E500" s="10"/>
      <c r="F500" s="10"/>
      <c r="G500" s="10"/>
      <c r="H500" s="10"/>
      <c r="I500" s="10"/>
      <c r="J500" s="2"/>
      <c r="K500" s="2"/>
    </row>
    <row r="501" spans="2:11" ht="11.25" customHeight="1" x14ac:dyDescent="0.2">
      <c r="B501" s="2"/>
      <c r="C501" s="10"/>
      <c r="D501" s="10"/>
      <c r="E501" s="10"/>
      <c r="F501" s="10"/>
      <c r="G501" s="10"/>
      <c r="H501" s="10"/>
      <c r="I501" s="10"/>
      <c r="J501" s="2"/>
      <c r="K501" s="2"/>
    </row>
    <row r="502" spans="2:11" ht="11.25" customHeight="1" x14ac:dyDescent="0.2">
      <c r="B502" s="2"/>
      <c r="C502" s="10"/>
      <c r="D502" s="10"/>
      <c r="E502" s="10"/>
      <c r="F502" s="10"/>
      <c r="G502" s="10"/>
      <c r="H502" s="10"/>
      <c r="I502" s="10"/>
      <c r="J502" s="2"/>
      <c r="K502" s="2"/>
    </row>
    <row r="503" spans="2:11" ht="11.25" customHeight="1" x14ac:dyDescent="0.2">
      <c r="B503" s="2"/>
      <c r="C503" s="10"/>
      <c r="D503" s="10"/>
      <c r="E503" s="10"/>
      <c r="F503" s="10"/>
      <c r="G503" s="10"/>
      <c r="H503" s="10"/>
      <c r="I503" s="10"/>
      <c r="J503" s="2"/>
      <c r="K503" s="2"/>
    </row>
    <row r="504" spans="2:11" ht="11.25" customHeight="1" x14ac:dyDescent="0.2">
      <c r="B504" s="2"/>
      <c r="C504" s="10"/>
      <c r="D504" s="10"/>
      <c r="E504" s="10"/>
      <c r="F504" s="10"/>
      <c r="G504" s="10"/>
      <c r="H504" s="10"/>
      <c r="I504" s="10"/>
      <c r="J504" s="2"/>
      <c r="K504" s="2"/>
    </row>
    <row r="505" spans="2:11" ht="11.25" customHeight="1" x14ac:dyDescent="0.2">
      <c r="B505" s="2"/>
      <c r="C505" s="10"/>
      <c r="D505" s="10"/>
      <c r="E505" s="10"/>
      <c r="F505" s="10"/>
      <c r="G505" s="10"/>
      <c r="H505" s="10"/>
      <c r="I505" s="10"/>
      <c r="J505" s="2"/>
      <c r="K505" s="2"/>
    </row>
    <row r="506" spans="2:11" ht="11.25" customHeight="1" x14ac:dyDescent="0.2">
      <c r="B506" s="2"/>
      <c r="C506" s="10"/>
      <c r="D506" s="10"/>
      <c r="E506" s="10"/>
      <c r="F506" s="10"/>
      <c r="G506" s="10"/>
      <c r="H506" s="10"/>
      <c r="I506" s="10"/>
      <c r="J506" s="2"/>
      <c r="K506" s="2"/>
    </row>
    <row r="507" spans="2:11" ht="11.25" customHeight="1" x14ac:dyDescent="0.2">
      <c r="B507" s="2"/>
      <c r="C507" s="10"/>
      <c r="D507" s="10"/>
      <c r="E507" s="10"/>
      <c r="F507" s="10"/>
      <c r="G507" s="10"/>
      <c r="H507" s="10"/>
      <c r="I507" s="10"/>
      <c r="J507" s="2"/>
      <c r="K507" s="2"/>
    </row>
    <row r="508" spans="2:11" ht="11.25" customHeight="1" x14ac:dyDescent="0.2">
      <c r="B508" s="2"/>
      <c r="C508" s="10"/>
      <c r="D508" s="10"/>
      <c r="E508" s="10"/>
      <c r="F508" s="10"/>
      <c r="G508" s="10"/>
      <c r="H508" s="10"/>
      <c r="I508" s="10"/>
      <c r="J508" s="2"/>
      <c r="K508" s="2"/>
    </row>
    <row r="509" spans="2:11" ht="11.25" customHeight="1" x14ac:dyDescent="0.2">
      <c r="B509" s="2"/>
      <c r="C509" s="10"/>
      <c r="D509" s="10"/>
      <c r="E509" s="10"/>
      <c r="F509" s="10"/>
      <c r="G509" s="10"/>
      <c r="H509" s="10"/>
      <c r="I509" s="10"/>
      <c r="J509" s="2"/>
      <c r="K509" s="2"/>
    </row>
    <row r="510" spans="2:11" ht="11.25" customHeight="1" x14ac:dyDescent="0.2">
      <c r="B510" s="2"/>
      <c r="C510" s="10"/>
      <c r="D510" s="10"/>
      <c r="E510" s="10"/>
      <c r="F510" s="10"/>
      <c r="G510" s="10"/>
      <c r="H510" s="10"/>
      <c r="I510" s="10"/>
      <c r="J510" s="2"/>
      <c r="K510" s="2"/>
    </row>
    <row r="511" spans="2:11" ht="11.25" customHeight="1" x14ac:dyDescent="0.2">
      <c r="B511" s="2"/>
      <c r="C511" s="10"/>
      <c r="D511" s="10"/>
      <c r="E511" s="10"/>
      <c r="F511" s="10"/>
      <c r="G511" s="10"/>
      <c r="H511" s="10"/>
      <c r="I511" s="10"/>
      <c r="J511" s="2"/>
      <c r="K511" s="2"/>
    </row>
    <row r="512" spans="2:11" ht="11.25" customHeight="1" x14ac:dyDescent="0.2">
      <c r="B512" s="2"/>
      <c r="C512" s="10"/>
      <c r="D512" s="10"/>
      <c r="E512" s="10"/>
      <c r="F512" s="10"/>
      <c r="G512" s="10"/>
      <c r="H512" s="10"/>
      <c r="I512" s="10"/>
      <c r="J512" s="2"/>
      <c r="K512" s="2"/>
    </row>
    <row r="513" spans="2:11" ht="11.25" customHeight="1" x14ac:dyDescent="0.2">
      <c r="B513" s="2"/>
      <c r="C513" s="10"/>
      <c r="D513" s="10"/>
      <c r="E513" s="10"/>
      <c r="F513" s="10"/>
      <c r="G513" s="10"/>
      <c r="H513" s="10"/>
      <c r="I513" s="10"/>
      <c r="J513" s="2"/>
      <c r="K513" s="2"/>
    </row>
    <row r="514" spans="2:11" ht="11.25" customHeight="1" x14ac:dyDescent="0.2">
      <c r="B514" s="2"/>
      <c r="C514" s="10"/>
      <c r="D514" s="10"/>
      <c r="E514" s="10"/>
      <c r="F514" s="10"/>
      <c r="G514" s="10"/>
      <c r="H514" s="10"/>
      <c r="I514" s="10"/>
      <c r="J514" s="2"/>
      <c r="K514" s="2"/>
    </row>
    <row r="515" spans="2:11" ht="11.25" customHeight="1" x14ac:dyDescent="0.2">
      <c r="B515" s="2"/>
      <c r="C515" s="10"/>
      <c r="D515" s="10"/>
      <c r="E515" s="10"/>
      <c r="F515" s="10"/>
      <c r="G515" s="10"/>
      <c r="H515" s="10"/>
      <c r="I515" s="10"/>
      <c r="J515" s="2"/>
      <c r="K515" s="2"/>
    </row>
    <row r="516" spans="2:11" ht="11.25" customHeight="1" x14ac:dyDescent="0.2">
      <c r="B516" s="2"/>
      <c r="C516" s="10"/>
      <c r="D516" s="10"/>
      <c r="E516" s="10"/>
      <c r="F516" s="10"/>
      <c r="G516" s="10"/>
      <c r="H516" s="10"/>
      <c r="I516" s="10"/>
      <c r="J516" s="2"/>
      <c r="K516" s="2"/>
    </row>
    <row r="517" spans="2:11" ht="11.25" customHeight="1" x14ac:dyDescent="0.2">
      <c r="B517" s="2"/>
      <c r="C517" s="10"/>
      <c r="D517" s="10"/>
      <c r="E517" s="10"/>
      <c r="F517" s="10"/>
      <c r="G517" s="10"/>
      <c r="H517" s="10"/>
      <c r="I517" s="10"/>
      <c r="J517" s="2"/>
      <c r="K517" s="2"/>
    </row>
    <row r="518" spans="2:11" ht="11.25" customHeight="1" x14ac:dyDescent="0.2">
      <c r="B518" s="2"/>
      <c r="C518" s="10"/>
      <c r="D518" s="10"/>
      <c r="E518" s="10"/>
      <c r="F518" s="10"/>
      <c r="G518" s="10"/>
      <c r="H518" s="10"/>
      <c r="I518" s="10"/>
      <c r="J518" s="2"/>
      <c r="K518" s="2"/>
    </row>
    <row r="519" spans="2:11" ht="11.25" customHeight="1" x14ac:dyDescent="0.2">
      <c r="B519" s="2"/>
      <c r="C519" s="10"/>
      <c r="D519" s="10"/>
      <c r="E519" s="10"/>
      <c r="F519" s="10"/>
      <c r="G519" s="10"/>
      <c r="H519" s="10"/>
      <c r="I519" s="10"/>
      <c r="J519" s="2"/>
      <c r="K519" s="2"/>
    </row>
    <row r="520" spans="2:11" ht="11.25" customHeight="1" x14ac:dyDescent="0.2">
      <c r="B520" s="2"/>
      <c r="C520" s="10"/>
      <c r="D520" s="10"/>
      <c r="E520" s="10"/>
      <c r="F520" s="10"/>
      <c r="G520" s="10"/>
      <c r="H520" s="10"/>
      <c r="I520" s="10"/>
      <c r="J520" s="2"/>
      <c r="K520" s="2"/>
    </row>
    <row r="521" spans="2:11" ht="11.25" customHeight="1" x14ac:dyDescent="0.2">
      <c r="B521" s="2"/>
      <c r="C521" s="10"/>
      <c r="D521" s="10"/>
      <c r="E521" s="10"/>
      <c r="F521" s="10"/>
      <c r="G521" s="10"/>
      <c r="H521" s="10"/>
      <c r="I521" s="10"/>
      <c r="J521" s="2"/>
      <c r="K521" s="2"/>
    </row>
    <row r="522" spans="2:11" ht="11.25" customHeight="1" x14ac:dyDescent="0.2">
      <c r="B522" s="2"/>
      <c r="C522" s="10"/>
      <c r="D522" s="10"/>
      <c r="E522" s="10"/>
      <c r="F522" s="10"/>
      <c r="G522" s="10"/>
      <c r="H522" s="10"/>
      <c r="I522" s="10"/>
      <c r="J522" s="2"/>
      <c r="K522" s="2"/>
    </row>
    <row r="523" spans="2:11" ht="11.25" customHeight="1" x14ac:dyDescent="0.2">
      <c r="B523" s="2"/>
      <c r="C523" s="10"/>
      <c r="D523" s="10"/>
      <c r="E523" s="10"/>
      <c r="F523" s="10"/>
      <c r="G523" s="10"/>
      <c r="H523" s="10"/>
      <c r="I523" s="10"/>
      <c r="J523" s="2"/>
      <c r="K523" s="2"/>
    </row>
    <row r="524" spans="2:11" ht="11.25" customHeight="1" x14ac:dyDescent="0.2">
      <c r="B524" s="2"/>
      <c r="C524" s="10"/>
      <c r="D524" s="10"/>
      <c r="E524" s="10"/>
      <c r="F524" s="10"/>
      <c r="G524" s="10"/>
      <c r="H524" s="10"/>
      <c r="I524" s="10"/>
      <c r="J524" s="2"/>
      <c r="K524" s="2"/>
    </row>
    <row r="525" spans="2:11" ht="11.25" customHeight="1" x14ac:dyDescent="0.2">
      <c r="B525" s="2"/>
      <c r="C525" s="10"/>
      <c r="D525" s="10"/>
      <c r="E525" s="10"/>
      <c r="F525" s="10"/>
      <c r="G525" s="10"/>
      <c r="H525" s="10"/>
      <c r="I525" s="10"/>
      <c r="J525" s="2"/>
      <c r="K525" s="2"/>
    </row>
    <row r="526" spans="2:11" ht="11.25" customHeight="1" x14ac:dyDescent="0.2">
      <c r="B526" s="2"/>
      <c r="C526" s="10"/>
      <c r="D526" s="10"/>
      <c r="E526" s="10"/>
      <c r="F526" s="10"/>
      <c r="G526" s="10"/>
      <c r="H526" s="10"/>
      <c r="I526" s="10"/>
      <c r="J526" s="2"/>
      <c r="K526" s="2"/>
    </row>
    <row r="527" spans="2:11" ht="11.25" customHeight="1" x14ac:dyDescent="0.2">
      <c r="B527" s="2"/>
      <c r="C527" s="10"/>
      <c r="D527" s="10"/>
      <c r="E527" s="10"/>
      <c r="F527" s="10"/>
      <c r="G527" s="10"/>
      <c r="H527" s="10"/>
      <c r="I527" s="10"/>
      <c r="J527" s="2"/>
      <c r="K527" s="2"/>
    </row>
    <row r="528" spans="2:11" ht="11.25" customHeight="1" x14ac:dyDescent="0.2">
      <c r="B528" s="2"/>
      <c r="C528" s="10"/>
      <c r="D528" s="10"/>
      <c r="E528" s="10"/>
      <c r="F528" s="10"/>
      <c r="G528" s="10"/>
      <c r="H528" s="10"/>
      <c r="I528" s="10"/>
      <c r="J528" s="2"/>
      <c r="K528" s="2"/>
    </row>
    <row r="529" spans="2:11" ht="11.25" customHeight="1" x14ac:dyDescent="0.2">
      <c r="B529" s="2"/>
      <c r="C529" s="10"/>
      <c r="D529" s="10"/>
      <c r="E529" s="10"/>
      <c r="F529" s="10"/>
      <c r="G529" s="10"/>
      <c r="H529" s="10"/>
      <c r="I529" s="10"/>
      <c r="J529" s="2"/>
      <c r="K529" s="2"/>
    </row>
    <row r="530" spans="2:11" ht="11.25" customHeight="1" x14ac:dyDescent="0.2">
      <c r="B530" s="2"/>
      <c r="C530" s="10"/>
      <c r="D530" s="10"/>
      <c r="E530" s="10"/>
      <c r="F530" s="10"/>
      <c r="G530" s="10"/>
      <c r="H530" s="10"/>
      <c r="I530" s="10"/>
      <c r="J530" s="2"/>
      <c r="K530" s="2"/>
    </row>
    <row r="531" spans="2:11" ht="11.25" customHeight="1" x14ac:dyDescent="0.2">
      <c r="B531" s="2"/>
      <c r="C531" s="10"/>
      <c r="D531" s="10"/>
      <c r="E531" s="10"/>
      <c r="F531" s="10"/>
      <c r="G531" s="10"/>
      <c r="H531" s="10"/>
      <c r="I531" s="10"/>
      <c r="J531" s="2"/>
      <c r="K531" s="2"/>
    </row>
    <row r="532" spans="2:11" ht="11.25" customHeight="1" x14ac:dyDescent="0.2">
      <c r="B532" s="2"/>
      <c r="C532" s="10"/>
      <c r="D532" s="10"/>
      <c r="E532" s="10"/>
      <c r="F532" s="10"/>
      <c r="G532" s="10"/>
      <c r="H532" s="10"/>
      <c r="I532" s="10"/>
      <c r="J532" s="2"/>
      <c r="K532" s="2"/>
    </row>
    <row r="533" spans="2:11" ht="11.25" customHeight="1" x14ac:dyDescent="0.2">
      <c r="B533" s="2"/>
      <c r="C533" s="10"/>
      <c r="D533" s="10"/>
      <c r="E533" s="10"/>
      <c r="F533" s="10"/>
      <c r="G533" s="10"/>
      <c r="H533" s="10"/>
      <c r="I533" s="10"/>
      <c r="J533" s="2"/>
      <c r="K533" s="2"/>
    </row>
    <row r="534" spans="2:11" ht="11.25" customHeight="1" x14ac:dyDescent="0.2">
      <c r="B534" s="2"/>
      <c r="C534" s="10"/>
      <c r="D534" s="10"/>
      <c r="E534" s="10"/>
      <c r="F534" s="10"/>
      <c r="G534" s="10"/>
      <c r="H534" s="10"/>
      <c r="I534" s="10"/>
      <c r="J534" s="2"/>
      <c r="K534" s="2"/>
    </row>
    <row r="535" spans="2:11" ht="11.25" customHeight="1" x14ac:dyDescent="0.2">
      <c r="B535" s="2"/>
      <c r="C535" s="10"/>
      <c r="D535" s="10"/>
      <c r="E535" s="10"/>
      <c r="F535" s="10"/>
      <c r="G535" s="10"/>
      <c r="H535" s="10"/>
      <c r="I535" s="10"/>
      <c r="J535" s="2"/>
      <c r="K535" s="2"/>
    </row>
    <row r="536" spans="2:11" ht="11.25" customHeight="1" x14ac:dyDescent="0.2">
      <c r="B536" s="2"/>
      <c r="C536" s="10"/>
      <c r="D536" s="10"/>
      <c r="E536" s="10"/>
      <c r="F536" s="10"/>
      <c r="G536" s="10"/>
      <c r="H536" s="10"/>
      <c r="I536" s="10"/>
      <c r="J536" s="2"/>
      <c r="K536" s="2"/>
    </row>
    <row r="537" spans="2:11" ht="11.25" customHeight="1" x14ac:dyDescent="0.2">
      <c r="B537" s="2"/>
      <c r="C537" s="10"/>
      <c r="D537" s="10"/>
      <c r="E537" s="10"/>
      <c r="F537" s="10"/>
      <c r="G537" s="10"/>
      <c r="H537" s="10"/>
      <c r="I537" s="10"/>
      <c r="J537" s="2"/>
      <c r="K537" s="2"/>
    </row>
    <row r="538" spans="2:11" ht="11.25" customHeight="1" x14ac:dyDescent="0.2">
      <c r="B538" s="2"/>
      <c r="C538" s="10"/>
      <c r="D538" s="10"/>
      <c r="E538" s="10"/>
      <c r="F538" s="10"/>
      <c r="G538" s="10"/>
      <c r="H538" s="10"/>
      <c r="I538" s="10"/>
      <c r="J538" s="2"/>
      <c r="K538" s="2"/>
    </row>
    <row r="539" spans="2:11" ht="11.25" customHeight="1" x14ac:dyDescent="0.2">
      <c r="B539" s="2"/>
      <c r="C539" s="10"/>
      <c r="D539" s="10"/>
      <c r="E539" s="10"/>
      <c r="F539" s="10"/>
      <c r="G539" s="10"/>
      <c r="H539" s="10"/>
      <c r="I539" s="10"/>
      <c r="J539" s="2"/>
      <c r="K539" s="2"/>
    </row>
    <row r="540" spans="2:11" ht="11.25" customHeight="1" x14ac:dyDescent="0.2">
      <c r="B540" s="2"/>
      <c r="C540" s="10"/>
      <c r="D540" s="10"/>
      <c r="E540" s="10"/>
      <c r="F540" s="10"/>
      <c r="G540" s="10"/>
      <c r="H540" s="10"/>
      <c r="I540" s="10"/>
      <c r="J540" s="2"/>
      <c r="K540" s="2"/>
    </row>
    <row r="541" spans="2:11" ht="11.25" customHeight="1" x14ac:dyDescent="0.2">
      <c r="B541" s="2"/>
      <c r="C541" s="10"/>
      <c r="D541" s="10"/>
      <c r="E541" s="10"/>
      <c r="F541" s="10"/>
      <c r="G541" s="10"/>
      <c r="H541" s="10"/>
      <c r="I541" s="10"/>
      <c r="J541" s="2"/>
      <c r="K541" s="2"/>
    </row>
    <row r="542" spans="2:11" ht="11.25" customHeight="1" x14ac:dyDescent="0.2">
      <c r="B542" s="2"/>
      <c r="C542" s="10"/>
      <c r="D542" s="10"/>
      <c r="E542" s="10"/>
      <c r="F542" s="10"/>
      <c r="G542" s="10"/>
      <c r="H542" s="10"/>
      <c r="I542" s="10"/>
      <c r="J542" s="2"/>
      <c r="K542" s="2"/>
    </row>
    <row r="543" spans="2:11" ht="11.25" customHeight="1" x14ac:dyDescent="0.2">
      <c r="B543" s="2"/>
      <c r="C543" s="10"/>
      <c r="D543" s="10"/>
      <c r="E543" s="10"/>
      <c r="F543" s="10"/>
      <c r="G543" s="10"/>
      <c r="H543" s="10"/>
      <c r="I543" s="10"/>
      <c r="J543" s="2"/>
      <c r="K543" s="2"/>
    </row>
    <row r="544" spans="2:11" ht="11.25" customHeight="1" x14ac:dyDescent="0.2">
      <c r="B544" s="2"/>
      <c r="C544" s="10"/>
      <c r="D544" s="10"/>
      <c r="E544" s="10"/>
      <c r="F544" s="10"/>
      <c r="G544" s="10"/>
      <c r="H544" s="10"/>
      <c r="I544" s="10"/>
      <c r="J544" s="2"/>
      <c r="K544" s="2"/>
    </row>
    <row r="545" spans="2:11" ht="11.25" customHeight="1" x14ac:dyDescent="0.2">
      <c r="B545" s="2"/>
      <c r="C545" s="10"/>
      <c r="D545" s="10"/>
      <c r="E545" s="10"/>
      <c r="F545" s="10"/>
      <c r="G545" s="10"/>
      <c r="H545" s="10"/>
      <c r="I545" s="10"/>
      <c r="J545" s="2"/>
      <c r="K545" s="2"/>
    </row>
    <row r="546" spans="2:11" ht="11.25" customHeight="1" x14ac:dyDescent="0.2">
      <c r="B546" s="2"/>
      <c r="C546" s="10"/>
      <c r="D546" s="10"/>
      <c r="E546" s="10"/>
      <c r="F546" s="10"/>
      <c r="G546" s="10"/>
      <c r="H546" s="10"/>
      <c r="I546" s="10"/>
      <c r="J546" s="2"/>
      <c r="K546" s="2"/>
    </row>
    <row r="547" spans="2:11" ht="11.25" customHeight="1" x14ac:dyDescent="0.2">
      <c r="B547" s="2"/>
      <c r="C547" s="10"/>
      <c r="D547" s="10"/>
      <c r="E547" s="10"/>
      <c r="F547" s="10"/>
      <c r="G547" s="10"/>
      <c r="H547" s="10"/>
      <c r="I547" s="10"/>
      <c r="J547" s="2"/>
      <c r="K547" s="2"/>
    </row>
    <row r="548" spans="2:11" ht="11.25" customHeight="1" x14ac:dyDescent="0.2">
      <c r="B548" s="2"/>
      <c r="C548" s="10"/>
      <c r="D548" s="10"/>
      <c r="E548" s="10"/>
      <c r="F548" s="10"/>
      <c r="G548" s="10"/>
      <c r="H548" s="10"/>
      <c r="I548" s="10"/>
      <c r="J548" s="2"/>
      <c r="K548" s="2"/>
    </row>
    <row r="549" spans="2:11" ht="11.25" customHeight="1" x14ac:dyDescent="0.2">
      <c r="B549" s="2"/>
      <c r="C549" s="10"/>
      <c r="D549" s="10"/>
      <c r="E549" s="10"/>
      <c r="F549" s="10"/>
      <c r="G549" s="10"/>
      <c r="H549" s="10"/>
      <c r="I549" s="10"/>
      <c r="J549" s="2"/>
      <c r="K549" s="2"/>
    </row>
    <row r="550" spans="2:11" ht="11.25" customHeight="1" x14ac:dyDescent="0.2">
      <c r="B550" s="2"/>
      <c r="C550" s="10"/>
      <c r="D550" s="10"/>
      <c r="E550" s="10"/>
      <c r="F550" s="10"/>
      <c r="G550" s="10"/>
      <c r="H550" s="10"/>
      <c r="I550" s="10"/>
      <c r="J550" s="2"/>
      <c r="K550" s="2"/>
    </row>
    <row r="551" spans="2:11" ht="11.25" customHeight="1" x14ac:dyDescent="0.2">
      <c r="B551" s="2"/>
      <c r="C551" s="10"/>
      <c r="D551" s="10"/>
      <c r="E551" s="10"/>
      <c r="F551" s="10"/>
      <c r="G551" s="10"/>
      <c r="H551" s="10"/>
      <c r="I551" s="10"/>
      <c r="J551" s="2"/>
      <c r="K551" s="2"/>
    </row>
    <row r="552" spans="2:11" ht="11.25" customHeight="1" x14ac:dyDescent="0.2">
      <c r="B552" s="2"/>
      <c r="C552" s="10"/>
      <c r="D552" s="10"/>
      <c r="E552" s="10"/>
      <c r="F552" s="10"/>
      <c r="G552" s="10"/>
      <c r="H552" s="10"/>
      <c r="I552" s="10"/>
      <c r="J552" s="2"/>
      <c r="K552" s="2"/>
    </row>
    <row r="553" spans="2:11" ht="11.25" customHeight="1" x14ac:dyDescent="0.2">
      <c r="B553" s="2"/>
      <c r="C553" s="10"/>
      <c r="D553" s="10"/>
      <c r="E553" s="10"/>
      <c r="F553" s="10"/>
      <c r="G553" s="10"/>
      <c r="H553" s="10"/>
      <c r="I553" s="10"/>
      <c r="J553" s="2"/>
      <c r="K553" s="2"/>
    </row>
    <row r="554" spans="2:11" ht="11.25" customHeight="1" x14ac:dyDescent="0.2">
      <c r="B554" s="2"/>
      <c r="C554" s="10"/>
      <c r="D554" s="10"/>
      <c r="E554" s="10"/>
      <c r="F554" s="10"/>
      <c r="G554" s="10"/>
      <c r="H554" s="10"/>
      <c r="I554" s="10"/>
      <c r="J554" s="2"/>
      <c r="K554" s="2"/>
    </row>
    <row r="555" spans="2:11" ht="11.25" customHeight="1" x14ac:dyDescent="0.2">
      <c r="B555" s="2"/>
      <c r="C555" s="10"/>
      <c r="D555" s="10"/>
      <c r="E555" s="10"/>
      <c r="F555" s="10"/>
      <c r="G555" s="10"/>
      <c r="H555" s="10"/>
      <c r="I555" s="10"/>
      <c r="J555" s="2"/>
      <c r="K555" s="2"/>
    </row>
    <row r="556" spans="2:11" ht="11.25" customHeight="1" x14ac:dyDescent="0.2">
      <c r="B556" s="2"/>
      <c r="C556" s="10"/>
      <c r="D556" s="10"/>
      <c r="E556" s="10"/>
      <c r="F556" s="10"/>
      <c r="G556" s="10"/>
      <c r="H556" s="10"/>
      <c r="I556" s="10"/>
      <c r="J556" s="2"/>
      <c r="K556" s="2"/>
    </row>
    <row r="557" spans="2:11" ht="11.25" customHeight="1" x14ac:dyDescent="0.2">
      <c r="B557" s="2"/>
      <c r="C557" s="10"/>
      <c r="D557" s="10"/>
      <c r="E557" s="10"/>
      <c r="F557" s="10"/>
      <c r="G557" s="10"/>
      <c r="H557" s="10"/>
      <c r="I557" s="10"/>
      <c r="J557" s="2"/>
      <c r="K557" s="2"/>
    </row>
    <row r="558" spans="2:11" ht="11.25" customHeight="1" x14ac:dyDescent="0.2">
      <c r="B558" s="2"/>
      <c r="C558" s="10"/>
      <c r="D558" s="10"/>
      <c r="E558" s="10"/>
      <c r="F558" s="10"/>
      <c r="G558" s="10"/>
      <c r="H558" s="10"/>
      <c r="I558" s="10"/>
      <c r="J558" s="2"/>
      <c r="K558" s="2"/>
    </row>
    <row r="559" spans="2:11" ht="11.25" customHeight="1" x14ac:dyDescent="0.2">
      <c r="B559" s="2"/>
      <c r="C559" s="10"/>
      <c r="D559" s="10"/>
      <c r="E559" s="10"/>
      <c r="F559" s="10"/>
      <c r="G559" s="10"/>
      <c r="H559" s="10"/>
      <c r="I559" s="10"/>
      <c r="J559" s="2"/>
      <c r="K559" s="2"/>
    </row>
    <row r="560" spans="2:11" ht="11.25" customHeight="1" x14ac:dyDescent="0.2">
      <c r="B560" s="2"/>
      <c r="C560" s="10"/>
      <c r="D560" s="10"/>
      <c r="E560" s="10"/>
      <c r="F560" s="10"/>
      <c r="G560" s="10"/>
      <c r="H560" s="10"/>
      <c r="I560" s="10"/>
      <c r="J560" s="2"/>
      <c r="K560" s="2"/>
    </row>
    <row r="561" spans="2:11" ht="11.25" customHeight="1" x14ac:dyDescent="0.2">
      <c r="B561" s="2"/>
      <c r="C561" s="10"/>
      <c r="D561" s="10"/>
      <c r="E561" s="10"/>
      <c r="F561" s="10"/>
      <c r="G561" s="10"/>
      <c r="H561" s="10"/>
      <c r="I561" s="10"/>
      <c r="J561" s="2"/>
      <c r="K561" s="2"/>
    </row>
    <row r="562" spans="2:11" ht="11.25" customHeight="1" x14ac:dyDescent="0.2">
      <c r="B562" s="2"/>
      <c r="C562" s="10"/>
      <c r="D562" s="10"/>
      <c r="E562" s="10"/>
      <c r="F562" s="10"/>
      <c r="G562" s="10"/>
      <c r="H562" s="10"/>
      <c r="I562" s="10"/>
      <c r="J562" s="2"/>
      <c r="K562" s="2"/>
    </row>
    <row r="563" spans="2:11" ht="11.25" customHeight="1" x14ac:dyDescent="0.2">
      <c r="B563" s="2"/>
      <c r="C563" s="10"/>
      <c r="D563" s="10"/>
      <c r="E563" s="10"/>
      <c r="F563" s="10"/>
      <c r="G563" s="10"/>
      <c r="H563" s="10"/>
      <c r="I563" s="10"/>
      <c r="J563" s="2"/>
      <c r="K563" s="2"/>
    </row>
    <row r="564" spans="2:11" ht="11.25" customHeight="1" x14ac:dyDescent="0.2">
      <c r="B564" s="2"/>
      <c r="C564" s="10"/>
      <c r="D564" s="10"/>
      <c r="E564" s="10"/>
      <c r="F564" s="10"/>
      <c r="G564" s="10"/>
      <c r="H564" s="10"/>
      <c r="I564" s="10"/>
      <c r="J564" s="2"/>
      <c r="K564" s="2"/>
    </row>
    <row r="565" spans="2:11" ht="11.25" customHeight="1" x14ac:dyDescent="0.2">
      <c r="B565" s="2"/>
      <c r="C565" s="10"/>
      <c r="D565" s="10"/>
      <c r="E565" s="10"/>
      <c r="F565" s="10"/>
      <c r="G565" s="10"/>
      <c r="H565" s="10"/>
      <c r="I565" s="10"/>
      <c r="J565" s="2"/>
      <c r="K565" s="2"/>
    </row>
    <row r="566" spans="2:11" ht="11.25" customHeight="1" x14ac:dyDescent="0.2">
      <c r="B566" s="2"/>
      <c r="C566" s="10"/>
      <c r="D566" s="10"/>
      <c r="E566" s="10"/>
      <c r="F566" s="10"/>
      <c r="G566" s="10"/>
      <c r="H566" s="10"/>
      <c r="I566" s="10"/>
      <c r="J566" s="2"/>
      <c r="K566" s="2"/>
    </row>
    <row r="567" spans="2:11" ht="11.25" customHeight="1" x14ac:dyDescent="0.2">
      <c r="B567" s="2"/>
      <c r="C567" s="10"/>
      <c r="D567" s="10"/>
      <c r="E567" s="10"/>
      <c r="F567" s="10"/>
      <c r="G567" s="10"/>
      <c r="H567" s="10"/>
      <c r="I567" s="10"/>
      <c r="J567" s="2"/>
      <c r="K567" s="2"/>
    </row>
    <row r="568" spans="2:11" ht="11.25" customHeight="1" x14ac:dyDescent="0.2">
      <c r="B568" s="2"/>
      <c r="C568" s="10"/>
      <c r="D568" s="10"/>
      <c r="E568" s="10"/>
      <c r="F568" s="10"/>
      <c r="G568" s="10"/>
      <c r="H568" s="10"/>
      <c r="I568" s="10"/>
      <c r="J568" s="2"/>
      <c r="K568" s="2"/>
    </row>
    <row r="569" spans="2:11" ht="11.25" customHeight="1" x14ac:dyDescent="0.2">
      <c r="B569" s="2"/>
      <c r="C569" s="10"/>
      <c r="D569" s="10"/>
      <c r="E569" s="10"/>
      <c r="F569" s="10"/>
      <c r="G569" s="10"/>
      <c r="H569" s="10"/>
      <c r="I569" s="10"/>
      <c r="J569" s="2"/>
      <c r="K569" s="2"/>
    </row>
    <row r="570" spans="2:11" ht="11.25" customHeight="1" x14ac:dyDescent="0.2">
      <c r="B570" s="2"/>
      <c r="C570" s="10"/>
      <c r="D570" s="10"/>
      <c r="E570" s="10"/>
      <c r="F570" s="10"/>
      <c r="G570" s="10"/>
      <c r="H570" s="10"/>
      <c r="I570" s="10"/>
      <c r="J570" s="2"/>
      <c r="K570" s="2"/>
    </row>
    <row r="571" spans="2:11" ht="11.25" customHeight="1" x14ac:dyDescent="0.2">
      <c r="B571" s="2"/>
      <c r="C571" s="10"/>
      <c r="D571" s="10"/>
      <c r="E571" s="10"/>
      <c r="F571" s="10"/>
      <c r="G571" s="10"/>
      <c r="H571" s="10"/>
      <c r="I571" s="10"/>
      <c r="J571" s="2"/>
      <c r="K571" s="2"/>
    </row>
    <row r="572" spans="2:11" ht="11.25" customHeight="1" x14ac:dyDescent="0.2">
      <c r="B572" s="2"/>
      <c r="C572" s="10"/>
      <c r="D572" s="10"/>
      <c r="E572" s="10"/>
      <c r="F572" s="10"/>
      <c r="G572" s="10"/>
      <c r="H572" s="10"/>
      <c r="I572" s="10"/>
      <c r="J572" s="2"/>
      <c r="K572" s="2"/>
    </row>
    <row r="573" spans="2:11" ht="11.25" customHeight="1" x14ac:dyDescent="0.2">
      <c r="B573" s="2"/>
      <c r="C573" s="10"/>
      <c r="D573" s="10"/>
      <c r="E573" s="10"/>
      <c r="F573" s="10"/>
      <c r="G573" s="10"/>
      <c r="H573" s="10"/>
      <c r="I573" s="10"/>
      <c r="J573" s="2"/>
      <c r="K573" s="2"/>
    </row>
    <row r="574" spans="2:11" ht="11.25" customHeight="1" x14ac:dyDescent="0.2">
      <c r="B574" s="2"/>
      <c r="C574" s="10"/>
      <c r="D574" s="10"/>
      <c r="E574" s="10"/>
      <c r="F574" s="10"/>
      <c r="G574" s="10"/>
      <c r="H574" s="10"/>
      <c r="I574" s="10"/>
      <c r="J574" s="2"/>
      <c r="K574" s="2"/>
    </row>
    <row r="575" spans="2:11" ht="11.25" customHeight="1" x14ac:dyDescent="0.2">
      <c r="B575" s="2"/>
      <c r="C575" s="10"/>
      <c r="D575" s="10"/>
      <c r="E575" s="10"/>
      <c r="F575" s="10"/>
      <c r="G575" s="10"/>
      <c r="H575" s="10"/>
      <c r="I575" s="10"/>
      <c r="J575" s="2"/>
      <c r="K575" s="2"/>
    </row>
    <row r="576" spans="2:11" ht="11.25" customHeight="1" x14ac:dyDescent="0.2">
      <c r="B576" s="2"/>
      <c r="C576" s="10"/>
      <c r="D576" s="10"/>
      <c r="E576" s="10"/>
      <c r="F576" s="10"/>
      <c r="G576" s="10"/>
      <c r="H576" s="10"/>
      <c r="I576" s="10"/>
      <c r="J576" s="2"/>
      <c r="K576" s="2"/>
    </row>
    <row r="577" spans="2:11" ht="11.25" customHeight="1" x14ac:dyDescent="0.2">
      <c r="B577" s="2"/>
      <c r="C577" s="10"/>
      <c r="D577" s="10"/>
      <c r="E577" s="10"/>
      <c r="F577" s="10"/>
      <c r="G577" s="10"/>
      <c r="H577" s="10"/>
      <c r="I577" s="10"/>
      <c r="J577" s="2"/>
      <c r="K577" s="2"/>
    </row>
    <row r="578" spans="2:11" ht="11.25" customHeight="1" x14ac:dyDescent="0.2">
      <c r="B578" s="2"/>
      <c r="C578" s="10"/>
      <c r="D578" s="10"/>
      <c r="E578" s="10"/>
      <c r="F578" s="10"/>
      <c r="G578" s="10"/>
      <c r="H578" s="10"/>
      <c r="I578" s="10"/>
      <c r="J578" s="2"/>
      <c r="K578" s="2"/>
    </row>
    <row r="579" spans="2:11" ht="11.25" customHeight="1" x14ac:dyDescent="0.2">
      <c r="B579" s="2"/>
      <c r="C579" s="10"/>
      <c r="D579" s="10"/>
      <c r="E579" s="10"/>
      <c r="F579" s="10"/>
      <c r="G579" s="10"/>
      <c r="H579" s="10"/>
      <c r="I579" s="10"/>
      <c r="J579" s="2"/>
      <c r="K579" s="2"/>
    </row>
    <row r="580" spans="2:11" ht="11.25" customHeight="1" x14ac:dyDescent="0.2"/>
    <row r="581" spans="2:11" ht="11.25" customHeight="1" x14ac:dyDescent="0.2"/>
    <row r="582" spans="2:11" ht="11.25" customHeight="1" x14ac:dyDescent="0.2"/>
    <row r="583" spans="2:11" ht="11.25" customHeight="1" x14ac:dyDescent="0.2"/>
    <row r="584" spans="2:11" ht="11.25" customHeight="1" x14ac:dyDescent="0.2"/>
    <row r="585" spans="2:11" ht="11.25" customHeight="1" x14ac:dyDescent="0.2"/>
    <row r="586" spans="2:11" ht="11.25" customHeight="1" x14ac:dyDescent="0.2"/>
    <row r="587" spans="2:11" ht="11.25" customHeight="1" x14ac:dyDescent="0.2"/>
    <row r="588" spans="2:11" ht="11.25" customHeight="1" x14ac:dyDescent="0.2"/>
    <row r="589" spans="2:11" ht="11.25" customHeight="1" x14ac:dyDescent="0.2"/>
    <row r="590" spans="2:11" ht="11.25" customHeight="1" x14ac:dyDescent="0.2"/>
    <row r="591" spans="2:11" ht="11.25" customHeight="1" x14ac:dyDescent="0.2"/>
    <row r="592" spans="2:11" ht="11.25" customHeight="1" x14ac:dyDescent="0.2"/>
    <row r="593" ht="11.25" customHeight="1" x14ac:dyDescent="0.2"/>
    <row r="594" ht="11.25" customHeight="1" x14ac:dyDescent="0.2"/>
    <row r="595" ht="11.25" customHeight="1" x14ac:dyDescent="0.2"/>
    <row r="596" ht="11.25" customHeight="1" x14ac:dyDescent="0.2"/>
    <row r="597" ht="11.25" customHeight="1" x14ac:dyDescent="0.2"/>
    <row r="598" ht="11.25" customHeight="1" x14ac:dyDescent="0.2"/>
    <row r="599" ht="11.25" customHeight="1" x14ac:dyDescent="0.2"/>
    <row r="600" ht="11.25" customHeight="1" x14ac:dyDescent="0.2"/>
    <row r="601" ht="11.25" customHeight="1" x14ac:dyDescent="0.2"/>
    <row r="602" ht="11.25" customHeight="1" x14ac:dyDescent="0.2"/>
    <row r="603" ht="11.25" customHeight="1" x14ac:dyDescent="0.2"/>
    <row r="604" ht="11.25" customHeight="1" x14ac:dyDescent="0.2"/>
    <row r="605" ht="11.25" customHeight="1" x14ac:dyDescent="0.2"/>
    <row r="606" ht="11.25" customHeight="1" x14ac:dyDescent="0.2"/>
    <row r="607" ht="11.25" customHeight="1" x14ac:dyDescent="0.2"/>
    <row r="608" ht="11.25" customHeight="1" x14ac:dyDescent="0.2"/>
    <row r="609" ht="11.25" customHeight="1" x14ac:dyDescent="0.2"/>
    <row r="610" ht="11.25" customHeight="1" x14ac:dyDescent="0.2"/>
    <row r="611" ht="11.25" customHeight="1" x14ac:dyDescent="0.2"/>
    <row r="612" ht="11.25" customHeight="1" x14ac:dyDescent="0.2"/>
    <row r="613" ht="11.25" customHeight="1" x14ac:dyDescent="0.2"/>
    <row r="614" ht="11.25" customHeight="1" x14ac:dyDescent="0.2"/>
    <row r="615" ht="11.25" customHeight="1" x14ac:dyDescent="0.2"/>
    <row r="616" ht="11.25" customHeight="1" x14ac:dyDescent="0.2"/>
    <row r="617" ht="11.25" customHeight="1" x14ac:dyDescent="0.2"/>
    <row r="618" ht="11.25" customHeight="1" x14ac:dyDescent="0.2"/>
    <row r="619" ht="11.25" customHeight="1" x14ac:dyDescent="0.2"/>
    <row r="620" ht="11.25" customHeight="1" x14ac:dyDescent="0.2"/>
    <row r="621" ht="11.25" customHeight="1" x14ac:dyDescent="0.2"/>
    <row r="622" ht="11.25" customHeight="1" x14ac:dyDescent="0.2"/>
    <row r="623" ht="11.25" customHeight="1" x14ac:dyDescent="0.2"/>
    <row r="624" ht="11.25" customHeight="1" x14ac:dyDescent="0.2"/>
    <row r="625" ht="11.25" customHeight="1" x14ac:dyDescent="0.2"/>
    <row r="626" ht="11.25" customHeight="1" x14ac:dyDescent="0.2"/>
    <row r="627" ht="11.25" customHeight="1" x14ac:dyDescent="0.2"/>
    <row r="628" ht="11.25" customHeight="1" x14ac:dyDescent="0.2"/>
    <row r="629" ht="11.25" customHeight="1" x14ac:dyDescent="0.2"/>
    <row r="630" ht="11.25" customHeight="1" x14ac:dyDescent="0.2"/>
    <row r="631" ht="11.25" customHeight="1" x14ac:dyDescent="0.2"/>
    <row r="632" ht="11.25" customHeight="1" x14ac:dyDescent="0.2"/>
    <row r="633" ht="11.25" customHeight="1" x14ac:dyDescent="0.2"/>
    <row r="634" ht="11.25" customHeight="1" x14ac:dyDescent="0.2"/>
    <row r="635" ht="11.25" customHeight="1" x14ac:dyDescent="0.2"/>
    <row r="636" ht="11.25" customHeight="1" x14ac:dyDescent="0.2"/>
    <row r="637" ht="11.25" customHeight="1" x14ac:dyDescent="0.2"/>
    <row r="638" ht="11.25" customHeight="1" x14ac:dyDescent="0.2"/>
    <row r="639" ht="11.25" customHeight="1" x14ac:dyDescent="0.2"/>
    <row r="640" ht="11.25" customHeight="1" x14ac:dyDescent="0.2"/>
    <row r="641" ht="11.25" customHeight="1" x14ac:dyDescent="0.2"/>
    <row r="642" ht="11.25" customHeight="1" x14ac:dyDescent="0.2"/>
    <row r="643" ht="11.25" customHeight="1" x14ac:dyDescent="0.2"/>
    <row r="644" ht="11.25" customHeight="1" x14ac:dyDescent="0.2"/>
    <row r="645" ht="11.25" customHeight="1" x14ac:dyDescent="0.2"/>
    <row r="646" ht="11.25" customHeight="1" x14ac:dyDescent="0.2"/>
    <row r="647" ht="11.25" customHeight="1" x14ac:dyDescent="0.2"/>
    <row r="648" ht="11.25" customHeight="1" x14ac:dyDescent="0.2"/>
    <row r="649" ht="11.25" customHeight="1" x14ac:dyDescent="0.2"/>
    <row r="650" ht="11.25" customHeight="1" x14ac:dyDescent="0.2"/>
    <row r="651" ht="11.25" customHeight="1" x14ac:dyDescent="0.2"/>
    <row r="652" ht="11.25" customHeight="1" x14ac:dyDescent="0.2"/>
    <row r="653" ht="11.25" customHeight="1" x14ac:dyDescent="0.2"/>
    <row r="654" ht="11.25" customHeight="1" x14ac:dyDescent="0.2"/>
    <row r="655" ht="11.25" customHeight="1" x14ac:dyDescent="0.2"/>
    <row r="656" ht="11.25" customHeight="1" x14ac:dyDescent="0.2"/>
    <row r="657" ht="11.25" customHeight="1" x14ac:dyDescent="0.2"/>
    <row r="658" ht="11.25" customHeight="1" x14ac:dyDescent="0.2"/>
    <row r="659" ht="11.25" customHeight="1" x14ac:dyDescent="0.2"/>
    <row r="660" ht="11.25" customHeight="1" x14ac:dyDescent="0.2"/>
    <row r="661" ht="11.25" customHeight="1" x14ac:dyDescent="0.2"/>
    <row r="662" ht="11.25" customHeight="1" x14ac:dyDescent="0.2"/>
    <row r="663" ht="11.25" customHeight="1" x14ac:dyDescent="0.2"/>
    <row r="664" ht="11.25" customHeight="1" x14ac:dyDescent="0.2"/>
    <row r="665" ht="11.25" customHeight="1" x14ac:dyDescent="0.2"/>
    <row r="666" ht="11.25" customHeight="1" x14ac:dyDescent="0.2"/>
    <row r="667" ht="11.25" customHeight="1" x14ac:dyDescent="0.2"/>
    <row r="668" ht="11.25" customHeight="1" x14ac:dyDescent="0.2"/>
    <row r="669" ht="11.25" customHeight="1" x14ac:dyDescent="0.2"/>
    <row r="670" ht="11.25" customHeight="1" x14ac:dyDescent="0.2"/>
    <row r="671" ht="11.25" customHeight="1" x14ac:dyDescent="0.2"/>
    <row r="672" ht="11.25" customHeight="1" x14ac:dyDescent="0.2"/>
    <row r="673" ht="11.25" customHeight="1" x14ac:dyDescent="0.2"/>
    <row r="674" ht="11.25" customHeight="1" x14ac:dyDescent="0.2"/>
    <row r="675" ht="11.25" customHeight="1" x14ac:dyDescent="0.2"/>
    <row r="676" ht="11.25" customHeight="1" x14ac:dyDescent="0.2"/>
    <row r="677" ht="11.25" customHeight="1" x14ac:dyDescent="0.2"/>
    <row r="678" ht="11.25" customHeight="1" x14ac:dyDescent="0.2"/>
    <row r="679" ht="11.25" customHeight="1" x14ac:dyDescent="0.2"/>
    <row r="680" ht="11.25" customHeight="1" x14ac:dyDescent="0.2"/>
    <row r="681" ht="11.25" customHeight="1" x14ac:dyDescent="0.2"/>
    <row r="682" ht="11.25" customHeight="1" x14ac:dyDescent="0.2"/>
    <row r="683" ht="11.25" customHeight="1" x14ac:dyDescent="0.2"/>
    <row r="684" ht="11.25" customHeight="1" x14ac:dyDescent="0.2"/>
    <row r="685" ht="11.25" customHeight="1" x14ac:dyDescent="0.2"/>
    <row r="686" ht="11.25" customHeight="1" x14ac:dyDescent="0.2"/>
    <row r="687" ht="11.25" customHeight="1" x14ac:dyDescent="0.2"/>
    <row r="688" ht="11.25" customHeight="1" x14ac:dyDescent="0.2"/>
    <row r="689" ht="11.25" customHeight="1" x14ac:dyDescent="0.2"/>
    <row r="690" ht="11.25" customHeight="1" x14ac:dyDescent="0.2"/>
    <row r="691" ht="11.25" customHeight="1" x14ac:dyDescent="0.2"/>
    <row r="692" ht="11.25" customHeight="1" x14ac:dyDescent="0.2"/>
    <row r="693" ht="11.25" customHeight="1" x14ac:dyDescent="0.2"/>
    <row r="694" ht="11.25" customHeight="1" x14ac:dyDescent="0.2"/>
    <row r="695" ht="11.25" customHeight="1" x14ac:dyDescent="0.2"/>
    <row r="696" ht="11.25" customHeight="1" x14ac:dyDescent="0.2"/>
    <row r="697" ht="11.25" customHeight="1" x14ac:dyDescent="0.2"/>
    <row r="698" ht="11.25" customHeight="1" x14ac:dyDescent="0.2"/>
    <row r="699" ht="11.25" customHeight="1" x14ac:dyDescent="0.2"/>
    <row r="700" ht="11.25" customHeight="1" x14ac:dyDescent="0.2"/>
    <row r="701" ht="11.25" customHeight="1" x14ac:dyDescent="0.2"/>
    <row r="702" ht="11.25" customHeight="1" x14ac:dyDescent="0.2"/>
    <row r="703" ht="11.25" customHeight="1" x14ac:dyDescent="0.2"/>
    <row r="704" ht="11.25" customHeight="1" x14ac:dyDescent="0.2"/>
    <row r="705" ht="11.25" customHeight="1" x14ac:dyDescent="0.2"/>
    <row r="706" ht="11.25" customHeight="1" x14ac:dyDescent="0.2"/>
    <row r="707" ht="11.25" customHeight="1" x14ac:dyDescent="0.2"/>
    <row r="708" ht="11.25" customHeight="1" x14ac:dyDescent="0.2"/>
    <row r="709" ht="11.25" customHeight="1" x14ac:dyDescent="0.2"/>
    <row r="710" ht="11.25" customHeight="1" x14ac:dyDescent="0.2"/>
    <row r="711" ht="11.25" customHeight="1" x14ac:dyDescent="0.2"/>
    <row r="712" ht="11.25" customHeight="1" x14ac:dyDescent="0.2"/>
    <row r="713" ht="11.25" customHeight="1" x14ac:dyDescent="0.2"/>
    <row r="714" ht="11.25" customHeight="1" x14ac:dyDescent="0.2"/>
    <row r="715" ht="11.25" customHeight="1" x14ac:dyDescent="0.2"/>
    <row r="716" ht="11.25" customHeight="1" x14ac:dyDescent="0.2"/>
    <row r="717" ht="11.25" customHeight="1" x14ac:dyDescent="0.2"/>
    <row r="718" ht="11.25" customHeight="1" x14ac:dyDescent="0.2"/>
    <row r="719" ht="11.25" customHeight="1" x14ac:dyDescent="0.2"/>
    <row r="720" ht="11.25" customHeight="1" x14ac:dyDescent="0.2"/>
    <row r="721" ht="11.25" customHeight="1" x14ac:dyDescent="0.2"/>
    <row r="722" ht="11.25" customHeight="1" x14ac:dyDescent="0.2"/>
    <row r="723" ht="11.25" customHeight="1" x14ac:dyDescent="0.2"/>
    <row r="724" ht="11.25" customHeight="1" x14ac:dyDescent="0.2"/>
    <row r="725" ht="11.25" customHeight="1" x14ac:dyDescent="0.2"/>
    <row r="726" ht="11.25" customHeight="1" x14ac:dyDescent="0.2"/>
    <row r="727" ht="11.25" customHeight="1" x14ac:dyDescent="0.2"/>
    <row r="728" ht="11.25" customHeight="1" x14ac:dyDescent="0.2"/>
    <row r="729" ht="11.25" customHeight="1" x14ac:dyDescent="0.2"/>
    <row r="730" ht="11.25" customHeight="1" x14ac:dyDescent="0.2"/>
    <row r="731" ht="11.25" customHeight="1" x14ac:dyDescent="0.2"/>
    <row r="732" ht="11.25" customHeight="1" x14ac:dyDescent="0.2"/>
    <row r="733" ht="11.25" customHeight="1" x14ac:dyDescent="0.2"/>
    <row r="734" ht="11.25" customHeight="1" x14ac:dyDescent="0.2"/>
    <row r="735" ht="11.25" customHeight="1" x14ac:dyDescent="0.2"/>
    <row r="736" ht="11.25" customHeight="1" x14ac:dyDescent="0.2"/>
    <row r="737" ht="11.25" customHeight="1" x14ac:dyDescent="0.2"/>
    <row r="738" ht="11.25" customHeight="1" x14ac:dyDescent="0.2"/>
    <row r="739" ht="11.25" customHeight="1" x14ac:dyDescent="0.2"/>
    <row r="740" ht="11.25" customHeight="1" x14ac:dyDescent="0.2"/>
    <row r="741" ht="11.25" customHeight="1" x14ac:dyDescent="0.2"/>
    <row r="742" ht="11.25" customHeight="1" x14ac:dyDescent="0.2"/>
    <row r="743" ht="11.25" customHeight="1" x14ac:dyDescent="0.2"/>
    <row r="744" ht="11.25" customHeight="1" x14ac:dyDescent="0.2"/>
    <row r="745" ht="11.25" customHeight="1" x14ac:dyDescent="0.2"/>
    <row r="746" ht="11.25" customHeight="1" x14ac:dyDescent="0.2"/>
    <row r="747" ht="11.25" customHeight="1" x14ac:dyDescent="0.2"/>
    <row r="748" ht="11.25" customHeight="1" x14ac:dyDescent="0.2"/>
    <row r="749" ht="11.25" customHeight="1" x14ac:dyDescent="0.2"/>
    <row r="750" ht="11.25" customHeight="1" x14ac:dyDescent="0.2"/>
    <row r="751" ht="11.25" customHeight="1" x14ac:dyDescent="0.2"/>
    <row r="752" ht="11.25" customHeight="1" x14ac:dyDescent="0.2"/>
    <row r="753" ht="11.25" customHeight="1" x14ac:dyDescent="0.2"/>
    <row r="754" ht="11.25" customHeight="1" x14ac:dyDescent="0.2"/>
    <row r="755" ht="11.25" customHeight="1" x14ac:dyDescent="0.2"/>
    <row r="756" ht="11.25" customHeight="1" x14ac:dyDescent="0.2"/>
    <row r="757" ht="11.25" customHeight="1" x14ac:dyDescent="0.2"/>
    <row r="758" ht="11.25" customHeight="1" x14ac:dyDescent="0.2"/>
    <row r="759" ht="11.25" customHeight="1" x14ac:dyDescent="0.2"/>
    <row r="760" ht="11.25" customHeight="1" x14ac:dyDescent="0.2"/>
    <row r="761" ht="11.25" customHeight="1" x14ac:dyDescent="0.2"/>
    <row r="762" ht="11.25" customHeight="1" x14ac:dyDescent="0.2"/>
    <row r="763" ht="11.25" customHeight="1" x14ac:dyDescent="0.2"/>
    <row r="764" ht="11.25" customHeight="1" x14ac:dyDescent="0.2"/>
    <row r="765" ht="11.25" customHeight="1" x14ac:dyDescent="0.2"/>
    <row r="766" ht="11.25" customHeight="1" x14ac:dyDescent="0.2"/>
    <row r="767" ht="11.25" customHeight="1" x14ac:dyDescent="0.2"/>
    <row r="768" ht="11.25" customHeight="1" x14ac:dyDescent="0.2"/>
    <row r="769" ht="11.25" customHeight="1" x14ac:dyDescent="0.2"/>
    <row r="770" ht="11.25" customHeight="1" x14ac:dyDescent="0.2"/>
    <row r="771" ht="11.25" customHeight="1" x14ac:dyDescent="0.2"/>
    <row r="772" ht="11.25" customHeight="1" x14ac:dyDescent="0.2"/>
    <row r="773" ht="11.25" customHeight="1" x14ac:dyDescent="0.2"/>
    <row r="774" ht="11.25" customHeight="1" x14ac:dyDescent="0.2"/>
    <row r="775" ht="11.25" customHeight="1" x14ac:dyDescent="0.2"/>
    <row r="776" ht="11.25" customHeight="1" x14ac:dyDescent="0.2"/>
    <row r="777" ht="11.25" customHeight="1" x14ac:dyDescent="0.2"/>
    <row r="778" ht="11.25" customHeight="1" x14ac:dyDescent="0.2"/>
    <row r="779" ht="11.25" customHeight="1" x14ac:dyDescent="0.2"/>
    <row r="780" ht="11.25" customHeight="1" x14ac:dyDescent="0.2"/>
    <row r="781" ht="11.25" customHeight="1" x14ac:dyDescent="0.2"/>
    <row r="782" ht="11.25" customHeight="1" x14ac:dyDescent="0.2"/>
    <row r="783" ht="11.25" customHeight="1" x14ac:dyDescent="0.2"/>
    <row r="784" ht="11.25" customHeight="1" x14ac:dyDescent="0.2"/>
    <row r="785" ht="11.25" customHeight="1" x14ac:dyDescent="0.2"/>
    <row r="786" ht="11.25" customHeight="1" x14ac:dyDescent="0.2"/>
    <row r="787" ht="11.25" customHeight="1" x14ac:dyDescent="0.2"/>
    <row r="788" ht="11.25" customHeight="1" x14ac:dyDescent="0.2"/>
    <row r="789" ht="11.25" customHeight="1" x14ac:dyDescent="0.2"/>
    <row r="790" ht="11.25" customHeight="1" x14ac:dyDescent="0.2"/>
    <row r="791" ht="11.25" customHeight="1" x14ac:dyDescent="0.2"/>
    <row r="792" ht="11.25" customHeight="1" x14ac:dyDescent="0.2"/>
    <row r="793" ht="11.25" customHeight="1" x14ac:dyDescent="0.2"/>
    <row r="794" ht="11.25" customHeight="1" x14ac:dyDescent="0.2"/>
    <row r="795" ht="11.25" customHeight="1" x14ac:dyDescent="0.2"/>
    <row r="796" ht="11.25" customHeight="1" x14ac:dyDescent="0.2"/>
    <row r="797" ht="11.25" customHeight="1" x14ac:dyDescent="0.2"/>
    <row r="798" ht="11.25" customHeight="1" x14ac:dyDescent="0.2"/>
    <row r="799" ht="11.25" customHeight="1" x14ac:dyDescent="0.2"/>
    <row r="800" ht="11.25" customHeight="1" x14ac:dyDescent="0.2"/>
    <row r="801" ht="11.25" customHeight="1" x14ac:dyDescent="0.2"/>
    <row r="802" ht="11.25" customHeight="1" x14ac:dyDescent="0.2"/>
    <row r="803" ht="11.25" customHeight="1" x14ac:dyDescent="0.2"/>
    <row r="804" ht="11.25" customHeight="1" x14ac:dyDescent="0.2"/>
    <row r="805" ht="11.25" customHeight="1" x14ac:dyDescent="0.2"/>
    <row r="806" ht="11.25" customHeight="1" x14ac:dyDescent="0.2"/>
    <row r="807" ht="11.25" customHeight="1" x14ac:dyDescent="0.2"/>
    <row r="808" ht="11.25" customHeight="1" x14ac:dyDescent="0.2"/>
    <row r="809" ht="11.25" customHeight="1" x14ac:dyDescent="0.2"/>
    <row r="810" ht="11.25" customHeight="1" x14ac:dyDescent="0.2"/>
    <row r="811" ht="11.25" customHeight="1" x14ac:dyDescent="0.2"/>
    <row r="812" ht="11.25" customHeight="1" x14ac:dyDescent="0.2"/>
    <row r="813" ht="11.25" customHeight="1" x14ac:dyDescent="0.2"/>
    <row r="814" ht="11.25" customHeight="1" x14ac:dyDescent="0.2"/>
    <row r="815" ht="11.25" customHeight="1" x14ac:dyDescent="0.2"/>
    <row r="816" ht="11.25" customHeight="1" x14ac:dyDescent="0.2"/>
    <row r="817" ht="11.25" customHeight="1" x14ac:dyDescent="0.2"/>
    <row r="818" ht="11.25" customHeight="1" x14ac:dyDescent="0.2"/>
    <row r="819" ht="11.25" customHeight="1" x14ac:dyDescent="0.2"/>
    <row r="820" ht="11.25" customHeight="1" x14ac:dyDescent="0.2"/>
    <row r="821" ht="11.25" customHeight="1" x14ac:dyDescent="0.2"/>
    <row r="822" ht="11.25" customHeight="1" x14ac:dyDescent="0.2"/>
    <row r="823" ht="11.25" customHeight="1" x14ac:dyDescent="0.2"/>
    <row r="824" ht="11.25" customHeight="1" x14ac:dyDescent="0.2"/>
    <row r="825" ht="11.25" customHeight="1" x14ac:dyDescent="0.2"/>
    <row r="826" ht="11.25" customHeight="1" x14ac:dyDescent="0.2"/>
    <row r="827" ht="11.25" customHeight="1" x14ac:dyDescent="0.2"/>
    <row r="828" ht="11.25" customHeight="1" x14ac:dyDescent="0.2"/>
    <row r="829" ht="11.25" customHeight="1" x14ac:dyDescent="0.2"/>
    <row r="830" ht="11.25" customHeight="1" x14ac:dyDescent="0.2"/>
    <row r="831" ht="11.25" customHeight="1" x14ac:dyDescent="0.2"/>
    <row r="832" ht="11.25" customHeight="1" x14ac:dyDescent="0.2"/>
    <row r="833" ht="11.25" customHeight="1" x14ac:dyDescent="0.2"/>
    <row r="834" ht="11.25" customHeight="1" x14ac:dyDescent="0.2"/>
    <row r="835" ht="11.25" customHeight="1" x14ac:dyDescent="0.2"/>
    <row r="836" ht="11.25" customHeight="1" x14ac:dyDescent="0.2"/>
    <row r="837" ht="11.25" customHeight="1" x14ac:dyDescent="0.2"/>
    <row r="838" ht="11.25" customHeight="1" x14ac:dyDescent="0.2"/>
    <row r="839" ht="11.25" customHeight="1" x14ac:dyDescent="0.2"/>
    <row r="840" ht="11.25" customHeight="1" x14ac:dyDescent="0.2"/>
    <row r="841" ht="11.25" customHeight="1" x14ac:dyDescent="0.2"/>
    <row r="842" ht="11.25" customHeight="1" x14ac:dyDescent="0.2"/>
    <row r="843" ht="11.25" customHeight="1" x14ac:dyDescent="0.2"/>
    <row r="844" ht="11.25" customHeight="1" x14ac:dyDescent="0.2"/>
    <row r="845" ht="11.25" customHeight="1" x14ac:dyDescent="0.2"/>
    <row r="846" ht="11.25" customHeight="1" x14ac:dyDescent="0.2"/>
    <row r="847" ht="11.25" customHeight="1" x14ac:dyDescent="0.2"/>
    <row r="848" ht="11.25" customHeight="1" x14ac:dyDescent="0.2"/>
    <row r="849" ht="11.25" customHeight="1" x14ac:dyDescent="0.2"/>
    <row r="850" ht="11.25" customHeight="1" x14ac:dyDescent="0.2"/>
    <row r="851" ht="11.25" customHeight="1" x14ac:dyDescent="0.2"/>
    <row r="852" ht="11.25" customHeight="1" x14ac:dyDescent="0.2"/>
    <row r="853" ht="11.25" customHeight="1" x14ac:dyDescent="0.2"/>
    <row r="854" ht="11.25" customHeight="1" x14ac:dyDescent="0.2"/>
    <row r="855" ht="11.25" customHeight="1" x14ac:dyDescent="0.2"/>
    <row r="856" ht="11.25" customHeight="1" x14ac:dyDescent="0.2"/>
    <row r="857" ht="11.25" customHeight="1" x14ac:dyDescent="0.2"/>
    <row r="858" ht="11.25" customHeight="1" x14ac:dyDescent="0.2"/>
    <row r="859" ht="11.25" customHeight="1" x14ac:dyDescent="0.2"/>
    <row r="860" ht="11.25" customHeight="1" x14ac:dyDescent="0.2"/>
    <row r="861" ht="11.25" customHeight="1" x14ac:dyDescent="0.2"/>
    <row r="862" ht="11.25" customHeight="1" x14ac:dyDescent="0.2"/>
    <row r="863" ht="11.25" customHeight="1" x14ac:dyDescent="0.2"/>
    <row r="864" ht="11.25" customHeight="1" x14ac:dyDescent="0.2"/>
    <row r="865" ht="11.25" customHeight="1" x14ac:dyDescent="0.2"/>
    <row r="866" ht="11.25" customHeight="1" x14ac:dyDescent="0.2"/>
    <row r="867" ht="11.25" customHeight="1" x14ac:dyDescent="0.2"/>
    <row r="868" ht="11.25" customHeight="1" x14ac:dyDescent="0.2"/>
    <row r="869" ht="11.25" customHeight="1" x14ac:dyDescent="0.2"/>
    <row r="870" ht="11.25" customHeight="1" x14ac:dyDescent="0.2"/>
    <row r="871" ht="11.25" customHeight="1" x14ac:dyDescent="0.2"/>
    <row r="872" ht="11.25" customHeight="1" x14ac:dyDescent="0.2"/>
    <row r="873" ht="11.25" customHeight="1" x14ac:dyDescent="0.2"/>
    <row r="874" ht="11.25" customHeight="1" x14ac:dyDescent="0.2"/>
    <row r="875" ht="11.25" customHeight="1" x14ac:dyDescent="0.2"/>
    <row r="876" ht="11.25" customHeight="1" x14ac:dyDescent="0.2"/>
    <row r="877" ht="11.25" customHeight="1" x14ac:dyDescent="0.2"/>
    <row r="878" ht="11.25" customHeight="1" x14ac:dyDescent="0.2"/>
    <row r="879" ht="11.25" customHeight="1" x14ac:dyDescent="0.2"/>
    <row r="880" ht="11.25" customHeight="1" x14ac:dyDescent="0.2"/>
    <row r="881" ht="11.25" customHeight="1" x14ac:dyDescent="0.2"/>
    <row r="882" ht="11.25" customHeight="1" x14ac:dyDescent="0.2"/>
    <row r="883" ht="11.25" customHeight="1" x14ac:dyDescent="0.2"/>
    <row r="884" ht="11.25" customHeight="1" x14ac:dyDescent="0.2"/>
    <row r="885" ht="11.25" customHeight="1" x14ac:dyDescent="0.2"/>
    <row r="886" ht="11.25" customHeight="1" x14ac:dyDescent="0.2"/>
    <row r="887" ht="11.25" customHeight="1" x14ac:dyDescent="0.2"/>
    <row r="888" ht="11.25" customHeight="1" x14ac:dyDescent="0.2"/>
    <row r="889" ht="11.25" customHeight="1" x14ac:dyDescent="0.2"/>
    <row r="890" ht="11.25" customHeight="1" x14ac:dyDescent="0.2"/>
    <row r="891" ht="11.25" customHeight="1" x14ac:dyDescent="0.2"/>
    <row r="892" ht="11.25" customHeight="1" x14ac:dyDescent="0.2"/>
    <row r="893" ht="11.25" customHeight="1" x14ac:dyDescent="0.2"/>
    <row r="894" ht="11.25" customHeight="1" x14ac:dyDescent="0.2"/>
    <row r="895" ht="11.25" customHeight="1" x14ac:dyDescent="0.2"/>
    <row r="896" ht="11.25" customHeight="1" x14ac:dyDescent="0.2"/>
    <row r="897" ht="11.25" customHeight="1" x14ac:dyDescent="0.2"/>
    <row r="898" ht="11.25" customHeight="1" x14ac:dyDescent="0.2"/>
    <row r="899" ht="11.25" customHeight="1" x14ac:dyDescent="0.2"/>
    <row r="900" ht="11.25" customHeight="1" x14ac:dyDescent="0.2"/>
    <row r="901" ht="11.25" customHeight="1" x14ac:dyDescent="0.2"/>
    <row r="902" ht="11.25" customHeight="1" x14ac:dyDescent="0.2"/>
    <row r="903" ht="11.25" customHeight="1" x14ac:dyDescent="0.2"/>
    <row r="904" ht="11.25" customHeight="1" x14ac:dyDescent="0.2"/>
    <row r="905" ht="11.25" customHeight="1" x14ac:dyDescent="0.2"/>
    <row r="906" ht="11.25" customHeight="1" x14ac:dyDescent="0.2"/>
    <row r="907" ht="11.25" customHeight="1" x14ac:dyDescent="0.2"/>
    <row r="908" ht="11.25" customHeight="1" x14ac:dyDescent="0.2"/>
    <row r="909" ht="11.25" customHeight="1" x14ac:dyDescent="0.2"/>
    <row r="910" ht="11.25" customHeight="1" x14ac:dyDescent="0.2"/>
    <row r="911" ht="11.25" customHeight="1" x14ac:dyDescent="0.2"/>
    <row r="912" ht="11.25" customHeight="1" x14ac:dyDescent="0.2"/>
    <row r="913" ht="11.25" customHeight="1" x14ac:dyDescent="0.2"/>
    <row r="914" ht="11.25" customHeight="1" x14ac:dyDescent="0.2"/>
    <row r="915" ht="11.25" customHeight="1" x14ac:dyDescent="0.2"/>
    <row r="916" ht="11.25" customHeight="1" x14ac:dyDescent="0.2"/>
    <row r="917" ht="11.25" customHeight="1" x14ac:dyDescent="0.2"/>
    <row r="918" ht="11.25" customHeight="1" x14ac:dyDescent="0.2"/>
    <row r="919" ht="11.25" customHeight="1" x14ac:dyDescent="0.2"/>
    <row r="920" ht="11.25" customHeight="1" x14ac:dyDescent="0.2"/>
    <row r="921" ht="11.25" customHeight="1" x14ac:dyDescent="0.2"/>
    <row r="922" ht="11.25" customHeight="1" x14ac:dyDescent="0.2"/>
    <row r="923" ht="11.25" customHeight="1" x14ac:dyDescent="0.2"/>
    <row r="924" ht="11.25" customHeight="1" x14ac:dyDescent="0.2"/>
    <row r="925" ht="11.25" customHeight="1" x14ac:dyDescent="0.2"/>
    <row r="926" ht="11.25" customHeight="1" x14ac:dyDescent="0.2"/>
    <row r="927" ht="11.25" customHeight="1" x14ac:dyDescent="0.2"/>
    <row r="928" ht="11.25" customHeight="1" x14ac:dyDescent="0.2"/>
    <row r="929" ht="11.25" customHeight="1" x14ac:dyDescent="0.2"/>
    <row r="930" ht="11.25" customHeight="1" x14ac:dyDescent="0.2"/>
    <row r="931" ht="11.25" customHeight="1" x14ac:dyDescent="0.2"/>
    <row r="932" ht="11.25" customHeight="1" x14ac:dyDescent="0.2"/>
    <row r="933" ht="11.25" customHeight="1" x14ac:dyDescent="0.2"/>
    <row r="934" ht="11.25" customHeight="1" x14ac:dyDescent="0.2"/>
    <row r="935" ht="11.25" customHeight="1" x14ac:dyDescent="0.2"/>
    <row r="936" ht="11.25" customHeight="1" x14ac:dyDescent="0.2"/>
    <row r="937" ht="11.25" customHeight="1" x14ac:dyDescent="0.2"/>
    <row r="938" ht="11.25" customHeight="1" x14ac:dyDescent="0.2"/>
    <row r="939" ht="11.25" customHeight="1" x14ac:dyDescent="0.2"/>
    <row r="940" ht="11.25" customHeight="1" x14ac:dyDescent="0.2"/>
    <row r="941" ht="11.25" customHeight="1" x14ac:dyDescent="0.2"/>
    <row r="942" ht="11.25" customHeight="1" x14ac:dyDescent="0.2"/>
    <row r="943" ht="11.25" customHeight="1" x14ac:dyDescent="0.2"/>
    <row r="944" ht="11.25" customHeight="1" x14ac:dyDescent="0.2"/>
    <row r="945" ht="11.25" customHeight="1" x14ac:dyDescent="0.2"/>
    <row r="946" ht="11.25" customHeight="1" x14ac:dyDescent="0.2"/>
    <row r="947" ht="11.25" customHeight="1" x14ac:dyDescent="0.2"/>
    <row r="948" ht="11.25" customHeight="1" x14ac:dyDescent="0.2"/>
    <row r="949" ht="11.25" customHeight="1" x14ac:dyDescent="0.2"/>
    <row r="950" ht="11.25" customHeight="1" x14ac:dyDescent="0.2"/>
    <row r="951" ht="11.25" customHeight="1" x14ac:dyDescent="0.2"/>
    <row r="952" ht="11.25" customHeight="1" x14ac:dyDescent="0.2"/>
    <row r="953" ht="11.25" customHeight="1" x14ac:dyDescent="0.2"/>
    <row r="954" ht="11.25" customHeight="1" x14ac:dyDescent="0.2"/>
    <row r="955" ht="11.25" customHeight="1" x14ac:dyDescent="0.2"/>
    <row r="956" ht="11.25" customHeight="1" x14ac:dyDescent="0.2"/>
    <row r="957" ht="11.25" customHeight="1" x14ac:dyDescent="0.2"/>
    <row r="958" ht="11.25" customHeight="1" x14ac:dyDescent="0.2"/>
    <row r="959" ht="11.25" customHeight="1" x14ac:dyDescent="0.2"/>
    <row r="960" ht="11.25" customHeight="1" x14ac:dyDescent="0.2"/>
    <row r="961" ht="11.25" customHeight="1" x14ac:dyDescent="0.2"/>
    <row r="962" ht="11.25" customHeight="1" x14ac:dyDescent="0.2"/>
    <row r="963" ht="11.25" customHeight="1" x14ac:dyDescent="0.2"/>
    <row r="964" ht="11.25" customHeight="1" x14ac:dyDescent="0.2"/>
    <row r="965" ht="11.25" customHeight="1" x14ac:dyDescent="0.2"/>
    <row r="966" ht="11.25" customHeight="1" x14ac:dyDescent="0.2"/>
    <row r="967" ht="11.25" customHeight="1" x14ac:dyDescent="0.2"/>
    <row r="968" ht="11.25" customHeight="1" x14ac:dyDescent="0.2"/>
    <row r="969" ht="11.25" customHeight="1" x14ac:dyDescent="0.2"/>
    <row r="970" ht="11.25" customHeight="1" x14ac:dyDescent="0.2"/>
    <row r="971" ht="11.25" customHeight="1" x14ac:dyDescent="0.2"/>
    <row r="972" ht="11.25" customHeight="1" x14ac:dyDescent="0.2"/>
    <row r="973" ht="11.25" customHeight="1" x14ac:dyDescent="0.2"/>
    <row r="974" ht="11.25" customHeight="1" x14ac:dyDescent="0.2"/>
    <row r="975" ht="11.25" customHeight="1" x14ac:dyDescent="0.2"/>
    <row r="976" ht="11.25" customHeight="1" x14ac:dyDescent="0.2"/>
    <row r="977" ht="11.25" customHeight="1" x14ac:dyDescent="0.2"/>
    <row r="978" ht="11.25" customHeight="1" x14ac:dyDescent="0.2"/>
    <row r="979" ht="11.25" customHeight="1" x14ac:dyDescent="0.2"/>
    <row r="980" ht="11.25" customHeight="1" x14ac:dyDescent="0.2"/>
    <row r="981" ht="11.25" customHeight="1" x14ac:dyDescent="0.2"/>
    <row r="982" ht="11.25" customHeight="1" x14ac:dyDescent="0.2"/>
    <row r="983" ht="11.25" customHeight="1" x14ac:dyDescent="0.2"/>
    <row r="984" ht="11.25" customHeight="1" x14ac:dyDescent="0.2"/>
    <row r="985" ht="11.25" customHeight="1" x14ac:dyDescent="0.2"/>
    <row r="986" ht="11.25" customHeight="1" x14ac:dyDescent="0.2"/>
    <row r="987" ht="11.25" customHeight="1" x14ac:dyDescent="0.2"/>
    <row r="988" ht="11.25" customHeight="1" x14ac:dyDescent="0.2"/>
    <row r="989" ht="11.25" customHeight="1" x14ac:dyDescent="0.2"/>
    <row r="990" ht="11.25" customHeight="1" x14ac:dyDescent="0.2"/>
    <row r="991" ht="11.25" customHeight="1" x14ac:dyDescent="0.2"/>
    <row r="992" ht="11.25" customHeight="1" x14ac:dyDescent="0.2"/>
    <row r="993" ht="11.25" customHeight="1" x14ac:dyDescent="0.2"/>
    <row r="994" ht="11.25" customHeight="1" x14ac:dyDescent="0.2"/>
    <row r="995" ht="11.25" customHeight="1" x14ac:dyDescent="0.2"/>
    <row r="996" ht="11.25" customHeight="1" x14ac:dyDescent="0.2"/>
    <row r="997" ht="11.25" customHeight="1" x14ac:dyDescent="0.2"/>
    <row r="998" ht="11.25" customHeight="1" x14ac:dyDescent="0.2"/>
    <row r="999" ht="11.25" customHeight="1" x14ac:dyDescent="0.2"/>
    <row r="1000" ht="11.25" customHeight="1" x14ac:dyDescent="0.2"/>
    <row r="1001" ht="11.25" customHeight="1" x14ac:dyDescent="0.2"/>
    <row r="1002" ht="11.25" customHeight="1" x14ac:dyDescent="0.2"/>
    <row r="1003" ht="11.25" customHeight="1" x14ac:dyDescent="0.2"/>
    <row r="1004" ht="11.25" customHeight="1" x14ac:dyDescent="0.2"/>
    <row r="1005" ht="11.25" customHeight="1" x14ac:dyDescent="0.2"/>
    <row r="1006" ht="11.25" customHeight="1" x14ac:dyDescent="0.2"/>
    <row r="1007" ht="11.25" customHeight="1" x14ac:dyDescent="0.2"/>
    <row r="1008" ht="11.25" customHeight="1" x14ac:dyDescent="0.2"/>
    <row r="1009" ht="11.25" customHeight="1" x14ac:dyDescent="0.2"/>
    <row r="1010" ht="11.25" customHeight="1" x14ac:dyDescent="0.2"/>
    <row r="1011" ht="11.25" customHeight="1" x14ac:dyDescent="0.2"/>
    <row r="1012" ht="11.25" customHeight="1" x14ac:dyDescent="0.2"/>
    <row r="1013" ht="11.25" customHeight="1" x14ac:dyDescent="0.2"/>
    <row r="1014" ht="11.25" customHeight="1" x14ac:dyDescent="0.2"/>
    <row r="1015" ht="11.25" customHeight="1" x14ac:dyDescent="0.2"/>
    <row r="1016" ht="11.25" customHeight="1" x14ac:dyDescent="0.2"/>
    <row r="1017" ht="11.25" customHeight="1" x14ac:dyDescent="0.2"/>
    <row r="1018" ht="11.25" customHeight="1" x14ac:dyDescent="0.2"/>
    <row r="1019" ht="11.25" customHeight="1" x14ac:dyDescent="0.2"/>
    <row r="1020" ht="11.25" customHeight="1" x14ac:dyDescent="0.2"/>
    <row r="1021" ht="11.25" customHeight="1" x14ac:dyDescent="0.2"/>
    <row r="1022" ht="11.25" customHeight="1" x14ac:dyDescent="0.2"/>
    <row r="1023" ht="11.25" customHeight="1" x14ac:dyDescent="0.2"/>
    <row r="1024" ht="11.25" customHeight="1" x14ac:dyDescent="0.2"/>
    <row r="1025" ht="11.25" customHeight="1" x14ac:dyDescent="0.2"/>
    <row r="1026" ht="11.25" customHeight="1" x14ac:dyDescent="0.2"/>
    <row r="1027" ht="11.25" customHeight="1" x14ac:dyDescent="0.2"/>
    <row r="1028" ht="11.25" customHeight="1" x14ac:dyDescent="0.2"/>
    <row r="1029" ht="11.25" customHeight="1" x14ac:dyDescent="0.2"/>
    <row r="1030" ht="11.25" customHeight="1" x14ac:dyDescent="0.2"/>
    <row r="1031" ht="11.25" customHeight="1" x14ac:dyDescent="0.2"/>
    <row r="1032" ht="11.25" customHeight="1" x14ac:dyDescent="0.2"/>
    <row r="1033" ht="11.25" customHeight="1" x14ac:dyDescent="0.2"/>
    <row r="1034" ht="11.25" customHeight="1" x14ac:dyDescent="0.2"/>
    <row r="1035" ht="11.25" customHeight="1" x14ac:dyDescent="0.2"/>
    <row r="1036" ht="11.25" customHeight="1" x14ac:dyDescent="0.2"/>
    <row r="1037" ht="11.25" customHeight="1" x14ac:dyDescent="0.2"/>
    <row r="1038" ht="11.25" customHeight="1" x14ac:dyDescent="0.2"/>
    <row r="1039" ht="11.25" customHeight="1" x14ac:dyDescent="0.2"/>
    <row r="1040" ht="11.25" customHeight="1" x14ac:dyDescent="0.2"/>
    <row r="1041" ht="11.25" customHeight="1" x14ac:dyDescent="0.2"/>
    <row r="1042" ht="11.25" customHeight="1" x14ac:dyDescent="0.2"/>
    <row r="1043" ht="11.25" customHeight="1" x14ac:dyDescent="0.2"/>
    <row r="1044" ht="11.25" customHeight="1" x14ac:dyDescent="0.2"/>
    <row r="1045" ht="11.25" customHeight="1" x14ac:dyDescent="0.2"/>
    <row r="1046" ht="11.25" customHeight="1" x14ac:dyDescent="0.2"/>
    <row r="1047" ht="11.25" customHeight="1" x14ac:dyDescent="0.2"/>
    <row r="1048" ht="11.25" customHeight="1" x14ac:dyDescent="0.2"/>
    <row r="1049" ht="11.25" customHeight="1" x14ac:dyDescent="0.2"/>
    <row r="1050" ht="11.25" customHeight="1" x14ac:dyDescent="0.2"/>
    <row r="1051" ht="11.25" customHeight="1" x14ac:dyDescent="0.2"/>
    <row r="1052" ht="11.25" customHeight="1" x14ac:dyDescent="0.2"/>
    <row r="1053" ht="11.25" customHeight="1" x14ac:dyDescent="0.2"/>
    <row r="1054" ht="11.25" customHeight="1" x14ac:dyDescent="0.2"/>
    <row r="1055" ht="11.25" customHeight="1" x14ac:dyDescent="0.2"/>
    <row r="1056" ht="11.25" customHeight="1" x14ac:dyDescent="0.2"/>
    <row r="1057" ht="11.25" customHeight="1" x14ac:dyDescent="0.2"/>
    <row r="1058" ht="11.25" customHeight="1" x14ac:dyDescent="0.2"/>
    <row r="1059" ht="11.25" customHeight="1" x14ac:dyDescent="0.2"/>
    <row r="1060" ht="11.25" customHeight="1" x14ac:dyDescent="0.2"/>
    <row r="1061" ht="11.25" customHeight="1" x14ac:dyDescent="0.2"/>
    <row r="1062" ht="11.25" customHeight="1" x14ac:dyDescent="0.2"/>
    <row r="1063" ht="11.25" customHeight="1" x14ac:dyDescent="0.2"/>
    <row r="1064" ht="11.25" customHeight="1" x14ac:dyDescent="0.2"/>
    <row r="1065" ht="11.25" customHeight="1" x14ac:dyDescent="0.2"/>
    <row r="1066" ht="11.25" customHeight="1" x14ac:dyDescent="0.2"/>
    <row r="1067" ht="11.25" customHeight="1" x14ac:dyDescent="0.2"/>
    <row r="1068" ht="11.25" customHeight="1" x14ac:dyDescent="0.2"/>
    <row r="1069" ht="11.25" customHeight="1" x14ac:dyDescent="0.2"/>
    <row r="1070" ht="11.25" customHeight="1" x14ac:dyDescent="0.2"/>
    <row r="1071" ht="11.25" customHeight="1" x14ac:dyDescent="0.2"/>
    <row r="1072" ht="11.25" customHeight="1" x14ac:dyDescent="0.2"/>
    <row r="1073" ht="11.25" customHeight="1" x14ac:dyDescent="0.2"/>
    <row r="1074" ht="11.25" customHeight="1" x14ac:dyDescent="0.2"/>
    <row r="1075" ht="11.25" customHeight="1" x14ac:dyDescent="0.2"/>
    <row r="1076" ht="11.25" customHeight="1" x14ac:dyDescent="0.2"/>
    <row r="1077" ht="11.25" customHeight="1" x14ac:dyDescent="0.2"/>
    <row r="1078" ht="11.25" customHeight="1" x14ac:dyDescent="0.2"/>
    <row r="1079" ht="11.25" customHeight="1" x14ac:dyDescent="0.2"/>
    <row r="1080" ht="11.25" customHeight="1" x14ac:dyDescent="0.2"/>
    <row r="1081" ht="11.25" customHeight="1" x14ac:dyDescent="0.2"/>
    <row r="1082" ht="11.25" customHeight="1" x14ac:dyDescent="0.2"/>
    <row r="1083" ht="11.25" customHeight="1" x14ac:dyDescent="0.2"/>
    <row r="1084" ht="11.25" customHeight="1" x14ac:dyDescent="0.2"/>
    <row r="1085" ht="11.25" customHeight="1" x14ac:dyDescent="0.2"/>
    <row r="1086" ht="11.25" customHeight="1" x14ac:dyDescent="0.2"/>
    <row r="1087" ht="11.25" customHeight="1" x14ac:dyDescent="0.2"/>
    <row r="1088" ht="11.25" customHeight="1" x14ac:dyDescent="0.2"/>
    <row r="1089" ht="11.25" customHeight="1" x14ac:dyDescent="0.2"/>
    <row r="1090" ht="11.25" customHeight="1" x14ac:dyDescent="0.2"/>
    <row r="1091" ht="11.25" customHeight="1" x14ac:dyDescent="0.2"/>
    <row r="1092" ht="11.25" customHeight="1" x14ac:dyDescent="0.2"/>
    <row r="1093" ht="11.25" customHeight="1" x14ac:dyDescent="0.2"/>
    <row r="1094" ht="11.25" customHeight="1" x14ac:dyDescent="0.2"/>
    <row r="1095" ht="11.25" customHeight="1" x14ac:dyDescent="0.2"/>
    <row r="1096" ht="11.25" customHeight="1" x14ac:dyDescent="0.2"/>
    <row r="1097" ht="11.25" customHeight="1" x14ac:dyDescent="0.2"/>
    <row r="1098" ht="11.25" customHeight="1" x14ac:dyDescent="0.2"/>
    <row r="1099" ht="11.25" customHeight="1" x14ac:dyDescent="0.2"/>
    <row r="1100" ht="11.25" customHeight="1" x14ac:dyDescent="0.2"/>
    <row r="1101" ht="11.25" customHeight="1" x14ac:dyDescent="0.2"/>
    <row r="1102" ht="11.25" customHeight="1" x14ac:dyDescent="0.2"/>
    <row r="1103" ht="11.25" customHeight="1" x14ac:dyDescent="0.2"/>
    <row r="1104" ht="11.25" customHeight="1" x14ac:dyDescent="0.2"/>
    <row r="1105" ht="11.25" customHeight="1" x14ac:dyDescent="0.2"/>
    <row r="1106" ht="11.25" customHeight="1" x14ac:dyDescent="0.2"/>
    <row r="1107" ht="11.25" customHeight="1" x14ac:dyDescent="0.2"/>
    <row r="1108" ht="11.25" customHeight="1" x14ac:dyDescent="0.2"/>
    <row r="1109" ht="11.25" customHeight="1" x14ac:dyDescent="0.2"/>
    <row r="1110" ht="11.25" customHeight="1" x14ac:dyDescent="0.2"/>
    <row r="1111" ht="11.25" customHeight="1" x14ac:dyDescent="0.2"/>
    <row r="1112" ht="11.25" customHeight="1" x14ac:dyDescent="0.2"/>
    <row r="1113" ht="11.25" customHeight="1" x14ac:dyDescent="0.2"/>
    <row r="1114" ht="11.25" customHeight="1" x14ac:dyDescent="0.2"/>
    <row r="1115" ht="11.25" customHeight="1" x14ac:dyDescent="0.2"/>
    <row r="1116" ht="11.25" customHeight="1" x14ac:dyDescent="0.2"/>
    <row r="1117" ht="11.25" customHeight="1" x14ac:dyDescent="0.2"/>
    <row r="1118" ht="11.25" customHeight="1" x14ac:dyDescent="0.2"/>
    <row r="1119" ht="11.25" customHeight="1" x14ac:dyDescent="0.2"/>
    <row r="1120" ht="11.25" customHeight="1" x14ac:dyDescent="0.2"/>
    <row r="1121" ht="11.25" customHeight="1" x14ac:dyDescent="0.2"/>
    <row r="1122" ht="11.25" customHeight="1" x14ac:dyDescent="0.2"/>
    <row r="1123" ht="11.25" customHeight="1" x14ac:dyDescent="0.2"/>
    <row r="1124" ht="11.25" customHeight="1" x14ac:dyDescent="0.2"/>
    <row r="1125" ht="11.25" customHeight="1" x14ac:dyDescent="0.2"/>
    <row r="1126" ht="11.25" customHeight="1" x14ac:dyDescent="0.2"/>
    <row r="1127" ht="11.25" customHeight="1" x14ac:dyDescent="0.2"/>
    <row r="1128" ht="11.25" customHeight="1" x14ac:dyDescent="0.2"/>
    <row r="1129" ht="11.25" customHeight="1" x14ac:dyDescent="0.2"/>
    <row r="1130" ht="11.25" customHeight="1" x14ac:dyDescent="0.2"/>
    <row r="1131" ht="11.25" customHeight="1" x14ac:dyDescent="0.2"/>
    <row r="1132" ht="11.25" customHeight="1" x14ac:dyDescent="0.2"/>
    <row r="1133" ht="11.25" customHeight="1" x14ac:dyDescent="0.2"/>
    <row r="1134" ht="11.25" customHeight="1" x14ac:dyDescent="0.2"/>
    <row r="1135" ht="11.25" customHeight="1" x14ac:dyDescent="0.2"/>
    <row r="1136" ht="11.25" customHeight="1" x14ac:dyDescent="0.2"/>
    <row r="1137" ht="11.25" customHeight="1" x14ac:dyDescent="0.2"/>
    <row r="1138" ht="11.25" customHeight="1" x14ac:dyDescent="0.2"/>
    <row r="1139" ht="11.25" customHeight="1" x14ac:dyDescent="0.2"/>
    <row r="1140" ht="11.25" customHeight="1" x14ac:dyDescent="0.2"/>
    <row r="1141" ht="11.25" customHeight="1" x14ac:dyDescent="0.2"/>
    <row r="1142" ht="11.25" customHeight="1" x14ac:dyDescent="0.2"/>
    <row r="1143" ht="11.25" customHeight="1" x14ac:dyDescent="0.2"/>
    <row r="1144" ht="11.25" customHeight="1" x14ac:dyDescent="0.2"/>
    <row r="1145" ht="11.25" customHeight="1" x14ac:dyDescent="0.2"/>
    <row r="1146" ht="11.25" customHeight="1" x14ac:dyDescent="0.2"/>
    <row r="1147" ht="11.25" customHeight="1" x14ac:dyDescent="0.2"/>
    <row r="1148" ht="11.25" customHeight="1" x14ac:dyDescent="0.2"/>
    <row r="1149" ht="11.25" customHeight="1" x14ac:dyDescent="0.2"/>
    <row r="1150" ht="11.25" customHeight="1" x14ac:dyDescent="0.2"/>
    <row r="1151" ht="11.25" customHeight="1" x14ac:dyDescent="0.2"/>
    <row r="1152" ht="11.25" customHeight="1" x14ac:dyDescent="0.2"/>
    <row r="1153" ht="11.25" customHeight="1" x14ac:dyDescent="0.2"/>
    <row r="1154" ht="11.25" customHeight="1" x14ac:dyDescent="0.2"/>
    <row r="1155" ht="11.25" customHeight="1" x14ac:dyDescent="0.2"/>
    <row r="1156" ht="11.25" customHeight="1" x14ac:dyDescent="0.2"/>
    <row r="1157" ht="11.25" customHeight="1" x14ac:dyDescent="0.2"/>
    <row r="1158" ht="11.25" customHeight="1" x14ac:dyDescent="0.2"/>
    <row r="1159" ht="11.25" customHeight="1" x14ac:dyDescent="0.2"/>
    <row r="1160" ht="11.25" customHeight="1" x14ac:dyDescent="0.2"/>
    <row r="1161" ht="11.25" customHeight="1" x14ac:dyDescent="0.2"/>
    <row r="1162" ht="11.25" customHeight="1" x14ac:dyDescent="0.2"/>
    <row r="1163" ht="11.25" customHeight="1" x14ac:dyDescent="0.2"/>
    <row r="1164" ht="11.25" customHeight="1" x14ac:dyDescent="0.2"/>
    <row r="1165" ht="11.25" customHeight="1" x14ac:dyDescent="0.2"/>
    <row r="1166" ht="11.25" customHeight="1" x14ac:dyDescent="0.2"/>
    <row r="1167" ht="11.25" customHeight="1" x14ac:dyDescent="0.2"/>
    <row r="1168" ht="11.25" customHeight="1" x14ac:dyDescent="0.2"/>
    <row r="1169" ht="11.25" customHeight="1" x14ac:dyDescent="0.2"/>
    <row r="1170" ht="11.25" customHeight="1" x14ac:dyDescent="0.2"/>
    <row r="1171" ht="11.25" customHeight="1" x14ac:dyDescent="0.2"/>
    <row r="1172" ht="11.25" customHeight="1" x14ac:dyDescent="0.2"/>
    <row r="1173" ht="11.25" customHeight="1" x14ac:dyDescent="0.2"/>
    <row r="1174" ht="11.25" customHeight="1" x14ac:dyDescent="0.2"/>
    <row r="1175" ht="11.25" customHeight="1" x14ac:dyDescent="0.2"/>
    <row r="1176" ht="11.25" customHeight="1" x14ac:dyDescent="0.2"/>
    <row r="1177" ht="11.25" customHeight="1" x14ac:dyDescent="0.2"/>
    <row r="1178" ht="11.25" customHeight="1" x14ac:dyDescent="0.2"/>
    <row r="1179" ht="11.25" customHeight="1" x14ac:dyDescent="0.2"/>
    <row r="1180" ht="11.25" customHeight="1" x14ac:dyDescent="0.2"/>
    <row r="1181" ht="11.25" customHeight="1" x14ac:dyDescent="0.2"/>
    <row r="1182" ht="11.25" customHeight="1" x14ac:dyDescent="0.2"/>
    <row r="1183" ht="11.25" customHeight="1" x14ac:dyDescent="0.2"/>
    <row r="1184" ht="11.25" customHeight="1" x14ac:dyDescent="0.2"/>
    <row r="1185" ht="11.25" customHeight="1" x14ac:dyDescent="0.2"/>
    <row r="1186" ht="11.25" customHeight="1" x14ac:dyDescent="0.2"/>
    <row r="1187" ht="11.25" customHeight="1" x14ac:dyDescent="0.2"/>
    <row r="1188" ht="11.25" customHeight="1" x14ac:dyDescent="0.2"/>
  </sheetData>
  <sheetProtection sheet="1" objects="1" scenarios="1"/>
  <protectedRanges>
    <protectedRange sqref="C10:C11 C16:C27" name="Bereich1"/>
  </protectedRanges>
  <mergeCells count="3">
    <mergeCell ref="E5:I5"/>
    <mergeCell ref="B1:D1"/>
    <mergeCell ref="E1:I1"/>
  </mergeCells>
  <phoneticPr fontId="6" type="noConversion"/>
  <pageMargins left="0.59055118110236227" right="0.39370078740157483" top="0.78740157480314965" bottom="0.39370078740157483" header="0.51181102362204722" footer="0.51181102362204722"/>
  <pageSetup paperSize="9" fitToHeight="0" orientation="landscape" useFirstPageNumber="1" r:id="rId1"/>
  <headerFooter alignWithMargins="0">
    <oddHeader>&amp;LKirchgemeinde&amp;R&amp;9Finanzplan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XFC225"/>
  <sheetViews>
    <sheetView zoomScaleNormal="100" workbookViewId="0">
      <selection activeCell="H12" sqref="H12"/>
    </sheetView>
  </sheetViews>
  <sheetFormatPr baseColWidth="10" defaultColWidth="11.42578125" defaultRowHeight="14.25" x14ac:dyDescent="0.2"/>
  <cols>
    <col min="1" max="1" width="11.42578125" style="41"/>
    <col min="2" max="2" width="15.7109375" style="41" customWidth="1"/>
    <col min="3" max="3" width="11.42578125" style="42"/>
    <col min="4" max="4" width="11.42578125" style="43"/>
    <col min="5" max="5" width="11.42578125" style="41"/>
    <col min="6" max="6" width="8.7109375" style="41" customWidth="1"/>
    <col min="7" max="7" width="13.7109375" style="41" customWidth="1"/>
    <col min="8" max="13" width="10.7109375" style="41" customWidth="1"/>
    <col min="14" max="16384" width="11.42578125" style="41"/>
  </cols>
  <sheetData>
    <row r="1" spans="1:15" s="77" customFormat="1" ht="15.75" x14ac:dyDescent="0.25">
      <c r="A1" s="357" t="str">
        <f>Leitdaten!B3</f>
        <v>Kirchgemeinde Muster</v>
      </c>
      <c r="B1" s="356"/>
      <c r="C1" s="356"/>
      <c r="D1" s="356"/>
      <c r="E1" s="356"/>
      <c r="F1" s="357" t="str">
        <f>Leitdaten!B5</f>
        <v>Finanzplan 2018 - 2022</v>
      </c>
      <c r="G1" s="357"/>
      <c r="H1" s="357"/>
      <c r="I1" s="357"/>
      <c r="J1" s="357"/>
      <c r="K1" s="357"/>
      <c r="L1" s="357"/>
      <c r="M1" s="357"/>
    </row>
    <row r="2" spans="1:15" ht="13.5" customHeight="1" x14ac:dyDescent="0.2">
      <c r="A2" s="103"/>
      <c r="B2" s="103"/>
      <c r="C2" s="102"/>
      <c r="D2" s="180"/>
      <c r="E2" s="103"/>
      <c r="F2" s="103"/>
      <c r="G2" s="103"/>
      <c r="H2" s="103"/>
      <c r="I2" s="103"/>
      <c r="J2" s="103"/>
      <c r="K2" s="103"/>
      <c r="L2" s="103"/>
      <c r="M2" s="103"/>
    </row>
    <row r="3" spans="1:15" s="74" customFormat="1" ht="12.75" x14ac:dyDescent="0.2">
      <c r="A3" s="181" t="s">
        <v>258</v>
      </c>
      <c r="B3" s="182"/>
      <c r="C3" s="183"/>
      <c r="D3" s="184"/>
      <c r="E3" s="182"/>
      <c r="F3" s="182"/>
      <c r="G3" s="182"/>
      <c r="H3" s="182"/>
      <c r="I3" s="182"/>
      <c r="J3" s="182"/>
      <c r="K3" s="182"/>
      <c r="L3" s="182"/>
      <c r="M3" s="182"/>
    </row>
    <row r="4" spans="1:15" ht="13.5" customHeight="1" thickBot="1" x14ac:dyDescent="0.25">
      <c r="A4" s="103"/>
      <c r="B4" s="103"/>
      <c r="C4" s="102"/>
      <c r="D4" s="180"/>
      <c r="E4" s="103"/>
      <c r="F4" s="103"/>
      <c r="G4" s="103"/>
      <c r="H4" s="103"/>
      <c r="I4" s="103"/>
      <c r="J4" s="103"/>
      <c r="K4" s="103"/>
      <c r="L4" s="103"/>
      <c r="M4" s="338" t="s">
        <v>335</v>
      </c>
    </row>
    <row r="5" spans="1:15" s="44" customFormat="1" ht="12" thickBot="1" x14ac:dyDescent="0.25">
      <c r="A5" s="399" t="s">
        <v>91</v>
      </c>
      <c r="B5" s="399" t="s">
        <v>92</v>
      </c>
      <c r="C5" s="402" t="s">
        <v>109</v>
      </c>
      <c r="D5" s="384" t="s">
        <v>110</v>
      </c>
      <c r="E5" s="384" t="s">
        <v>111</v>
      </c>
      <c r="F5" s="384" t="s">
        <v>112</v>
      </c>
      <c r="G5" s="387" t="s">
        <v>263</v>
      </c>
      <c r="H5" s="226" t="s">
        <v>17</v>
      </c>
      <c r="I5" s="378" t="s">
        <v>61</v>
      </c>
      <c r="J5" s="379"/>
      <c r="K5" s="379"/>
      <c r="L5" s="379"/>
      <c r="M5" s="380"/>
    </row>
    <row r="6" spans="1:15" s="45" customFormat="1" ht="11.25" x14ac:dyDescent="0.2">
      <c r="A6" s="400"/>
      <c r="B6" s="400"/>
      <c r="C6" s="385"/>
      <c r="D6" s="385"/>
      <c r="E6" s="385"/>
      <c r="F6" s="385"/>
      <c r="G6" s="388"/>
      <c r="H6" s="383">
        <f>Leitdaten!$B$14</f>
        <v>2020</v>
      </c>
      <c r="I6" s="381">
        <f>Leitdaten!$B$15</f>
        <v>2021</v>
      </c>
      <c r="J6" s="381">
        <f>Leitdaten!$B$16</f>
        <v>2022</v>
      </c>
      <c r="K6" s="381">
        <f>Leitdaten!$B$17</f>
        <v>2023</v>
      </c>
      <c r="L6" s="381">
        <f>Leitdaten!$B$18</f>
        <v>2024</v>
      </c>
      <c r="M6" s="381">
        <f>Leitdaten!$B$19</f>
        <v>2025</v>
      </c>
    </row>
    <row r="7" spans="1:15" s="45" customFormat="1" ht="54" customHeight="1" thickBot="1" x14ac:dyDescent="0.25">
      <c r="A7" s="401"/>
      <c r="B7" s="401"/>
      <c r="C7" s="386"/>
      <c r="D7" s="386"/>
      <c r="E7" s="386"/>
      <c r="F7" s="386"/>
      <c r="G7" s="389"/>
      <c r="H7" s="382"/>
      <c r="I7" s="382"/>
      <c r="J7" s="382"/>
      <c r="K7" s="382"/>
      <c r="L7" s="382"/>
      <c r="M7" s="382"/>
    </row>
    <row r="8" spans="1:15" s="45" customFormat="1" ht="11.25" x14ac:dyDescent="0.2">
      <c r="A8" s="107"/>
      <c r="B8" s="107"/>
      <c r="C8" s="106"/>
      <c r="D8" s="185"/>
      <c r="E8" s="107"/>
      <c r="F8" s="107"/>
      <c r="G8" s="107"/>
      <c r="H8" s="106"/>
      <c r="I8" s="106"/>
      <c r="J8" s="106"/>
      <c r="K8" s="106"/>
      <c r="L8" s="106"/>
      <c r="M8" s="106"/>
    </row>
    <row r="9" spans="1:15" s="45" customFormat="1" ht="11.25" x14ac:dyDescent="0.2">
      <c r="A9" s="44" t="s">
        <v>95</v>
      </c>
      <c r="C9" s="46"/>
      <c r="D9" s="47"/>
      <c r="H9" s="65"/>
      <c r="I9" s="65"/>
      <c r="J9" s="65"/>
      <c r="K9" s="65"/>
      <c r="L9" s="65"/>
      <c r="M9" s="65"/>
    </row>
    <row r="10" spans="1:15" s="45" customFormat="1" ht="11.25" x14ac:dyDescent="0.2">
      <c r="C10" s="46"/>
      <c r="D10" s="47"/>
      <c r="H10" s="65"/>
      <c r="I10" s="65"/>
      <c r="J10" s="65"/>
      <c r="K10" s="65"/>
      <c r="L10" s="65"/>
      <c r="M10" s="65"/>
    </row>
    <row r="11" spans="1:15" s="63" customFormat="1" ht="11.25" customHeight="1" x14ac:dyDescent="0.2">
      <c r="A11" s="79"/>
      <c r="B11" s="396" t="s">
        <v>328</v>
      </c>
      <c r="C11" s="397"/>
      <c r="D11" s="397"/>
      <c r="E11" s="398"/>
      <c r="F11" s="398"/>
      <c r="H11" s="80"/>
      <c r="I11" s="80"/>
      <c r="J11" s="80"/>
      <c r="K11" s="80"/>
      <c r="L11" s="80"/>
      <c r="M11" s="80"/>
    </row>
    <row r="12" spans="1:15" s="45" customFormat="1" ht="11.25" customHeight="1" x14ac:dyDescent="0.25">
      <c r="B12" s="392" t="s">
        <v>265</v>
      </c>
      <c r="C12" s="393"/>
      <c r="D12" s="393"/>
      <c r="E12" s="321"/>
      <c r="F12" s="321"/>
      <c r="H12" s="56">
        <v>0</v>
      </c>
      <c r="I12" s="65">
        <f>H15</f>
        <v>0</v>
      </c>
      <c r="J12" s="65">
        <f t="shared" ref="J12:M12" si="0">I15</f>
        <v>0</v>
      </c>
      <c r="K12" s="65">
        <f t="shared" si="0"/>
        <v>0</v>
      </c>
      <c r="L12" s="65">
        <f t="shared" si="0"/>
        <v>0</v>
      </c>
      <c r="M12" s="65">
        <f t="shared" si="0"/>
        <v>0</v>
      </c>
    </row>
    <row r="13" spans="1:15" s="45" customFormat="1" ht="11.25" customHeight="1" x14ac:dyDescent="0.2">
      <c r="B13" s="392" t="s">
        <v>115</v>
      </c>
      <c r="C13" s="392"/>
      <c r="D13" s="392"/>
      <c r="E13" s="321"/>
      <c r="F13" s="321"/>
      <c r="H13" s="65">
        <f t="shared" ref="H13:M13" si="1">SUM(H12:H12)</f>
        <v>0</v>
      </c>
      <c r="I13" s="65">
        <f t="shared" si="1"/>
        <v>0</v>
      </c>
      <c r="J13" s="65">
        <f t="shared" si="1"/>
        <v>0</v>
      </c>
      <c r="K13" s="65">
        <f t="shared" si="1"/>
        <v>0</v>
      </c>
      <c r="L13" s="65">
        <f t="shared" si="1"/>
        <v>0</v>
      </c>
      <c r="M13" s="65">
        <f t="shared" si="1"/>
        <v>0</v>
      </c>
      <c r="O13" s="65"/>
    </row>
    <row r="14" spans="1:15" s="45" customFormat="1" ht="11.25" customHeight="1" x14ac:dyDescent="0.2">
      <c r="B14" s="392" t="s">
        <v>252</v>
      </c>
      <c r="C14" s="394"/>
      <c r="D14" s="394"/>
      <c r="E14" s="394"/>
      <c r="F14" s="321"/>
      <c r="H14" s="65">
        <f t="shared" ref="H14:M14" si="2">SUM(H13:H13)</f>
        <v>0</v>
      </c>
      <c r="I14" s="65">
        <f t="shared" si="2"/>
        <v>0</v>
      </c>
      <c r="J14" s="65">
        <f t="shared" si="2"/>
        <v>0</v>
      </c>
      <c r="K14" s="65">
        <f t="shared" si="2"/>
        <v>0</v>
      </c>
      <c r="L14" s="65">
        <f t="shared" si="2"/>
        <v>0</v>
      </c>
      <c r="M14" s="65">
        <f t="shared" si="2"/>
        <v>0</v>
      </c>
    </row>
    <row r="15" spans="1:15" s="45" customFormat="1" ht="11.25" customHeight="1" x14ac:dyDescent="0.2">
      <c r="B15" s="392" t="s">
        <v>253</v>
      </c>
      <c r="C15" s="394"/>
      <c r="D15" s="394"/>
      <c r="E15" s="394"/>
      <c r="F15" s="321"/>
      <c r="H15" s="65">
        <f>IF(AND($H$6&lt;Leitdaten!$B$8),H14-H18-H19-H20,IF(AND($H$6&gt;=Leitdaten!$B$8),$H$14))</f>
        <v>0</v>
      </c>
      <c r="I15" s="65">
        <f>IF(AND($I$6&lt;Leitdaten!$B$8),I14-I18-I19-I20,IF(AND($I$6&gt;=Leitdaten!$B$8),$I$14))</f>
        <v>0</v>
      </c>
      <c r="J15" s="65">
        <f>IF(AND($J$6&lt;Leitdaten!$B$8),J14-J18-J19-J20,IF(AND($J$6&gt;=Leitdaten!$B$8),$J$14))</f>
        <v>0</v>
      </c>
      <c r="K15" s="65">
        <f>IF(AND($K$6&lt;Leitdaten!$B$8),K14-K18-K19-K20,IF(AND($K$6&gt;=Leitdaten!$B$8),$K$14))</f>
        <v>0</v>
      </c>
      <c r="L15" s="65">
        <f>IF(AND($L$6&lt;Leitdaten!$B$8),L14-L18-L19-L20,IF(AND($L$6&gt;=Leitdaten!$B$8),$L$14))</f>
        <v>0</v>
      </c>
      <c r="M15" s="65">
        <f>IF(AND($M$6&lt;Leitdaten!$B$8),M14-M18-M19-M20,IF(AND($M$6&gt;=Leitdaten!$B$8),$M$14))</f>
        <v>0</v>
      </c>
    </row>
    <row r="16" spans="1:15" s="45" customFormat="1" ht="5.0999999999999996" customHeight="1" x14ac:dyDescent="0.25">
      <c r="B16" s="322"/>
      <c r="C16" s="323"/>
      <c r="D16" s="324"/>
      <c r="E16" s="321"/>
      <c r="F16" s="321"/>
      <c r="H16" s="65"/>
      <c r="I16" s="65"/>
      <c r="J16" s="65"/>
      <c r="K16" s="65"/>
      <c r="L16" s="65"/>
      <c r="M16" s="65"/>
    </row>
    <row r="17" spans="1:16383" s="45" customFormat="1" ht="11.25" customHeight="1" x14ac:dyDescent="0.25">
      <c r="B17" s="392" t="s">
        <v>305</v>
      </c>
      <c r="C17" s="393"/>
      <c r="D17" s="393"/>
      <c r="E17" s="321"/>
      <c r="F17" s="321"/>
      <c r="H17" s="56"/>
      <c r="I17" s="309">
        <f>H21</f>
        <v>0</v>
      </c>
      <c r="J17" s="309">
        <f t="shared" ref="J17:M17" si="3">I21</f>
        <v>0</v>
      </c>
      <c r="K17" s="309">
        <f t="shared" si="3"/>
        <v>0</v>
      </c>
      <c r="L17" s="309">
        <f t="shared" si="3"/>
        <v>0</v>
      </c>
      <c r="M17" s="309">
        <f t="shared" si="3"/>
        <v>0</v>
      </c>
    </row>
    <row r="18" spans="1:16383" s="45" customFormat="1" ht="11.25" customHeight="1" x14ac:dyDescent="0.2">
      <c r="A18" s="65"/>
      <c r="B18" s="395" t="s">
        <v>254</v>
      </c>
      <c r="C18" s="394"/>
      <c r="D18" s="394"/>
      <c r="E18" s="325"/>
      <c r="F18" s="325"/>
      <c r="G18" s="55">
        <v>1</v>
      </c>
      <c r="H18" s="309">
        <f>IF(AND(H6&lt;Leitdaten!$B$8),(H13-H17)*10%,IF(AND(H6&gt;=Leitdaten!$B$8,H13-H17&gt;H13/$G$18),H13/$G$18,IF(AND(H13-H17&lt;=H14/$G$18),H13-H17)))</f>
        <v>0</v>
      </c>
      <c r="I18" s="309">
        <f>IF(AND($I$6&lt;Leitdaten!$B$8),($I$13-$I$17)*10%,IF(AND($I$6&gt;=Leitdaten!$B$8,$I$13-$I$17&gt;$I$14/$G$18),$I$14/$G$18,IF(AND($I$13-$I$17&lt;=I14/$G$18),$I$13-$I$17)))</f>
        <v>0</v>
      </c>
      <c r="J18" s="309">
        <f>IF(AND($J$6&lt;Leitdaten!$B$8),($J$13-$J$17)*10%,IF(AND($J$6&gt;=Leitdaten!$B$8,$J$13-$J$17&gt;$J$14/$G$18),$J$14/$G$18,IF(AND($J$13-$J$17&lt;=J14/$G$18),$J$13-$J$17)))</f>
        <v>0</v>
      </c>
      <c r="K18" s="309">
        <f>IF(AND($K$6&lt;Leitdaten!$B$8),($K$13-$K$17)*10%,IF(AND($K$6&gt;=Leitdaten!$B$8,$K$13-$K$17&gt;$K$14/$G$18),$K$14/$G$18,IF(AND($K$13-$K$17&lt;=K14/$G$18),$K$13-$K$17)))</f>
        <v>0</v>
      </c>
      <c r="L18" s="309">
        <f>IF(AND($L$6&lt;Leitdaten!$B$8),($L$13-$L$17)*10%,IF(AND($L$6&gt;=Leitdaten!$B$8,$L$13-$L$17&gt;$L$14/$G$18),$L$14/$G$18,IF(AND($L$13-$L$17&lt;=L14/$G$18),$L$13-$L$17)))</f>
        <v>0</v>
      </c>
      <c r="M18" s="309">
        <f>IF(AND($M$6&lt;Leitdaten!$B$8),($M$13-$M$17)*10%,IF(AND($M$6&gt;=Leitdaten!$B$8,$M$13-$M$17&gt;$M$14/$G$18),$M$14/$G$18,IF(AND($M$13-$M$17&lt;=M14/$G$18),$M$13-$M$17)))</f>
        <v>0</v>
      </c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  <c r="IQ18" s="65"/>
      <c r="IR18" s="65"/>
      <c r="IS18" s="65"/>
      <c r="IT18" s="65"/>
      <c r="IU18" s="65"/>
      <c r="IV18" s="65"/>
      <c r="IW18" s="65"/>
      <c r="IX18" s="65"/>
      <c r="IY18" s="65"/>
      <c r="IZ18" s="65"/>
      <c r="JA18" s="65"/>
      <c r="JB18" s="65"/>
      <c r="JC18" s="65"/>
      <c r="JD18" s="65"/>
      <c r="JE18" s="65"/>
      <c r="JF18" s="65"/>
      <c r="JG18" s="65"/>
      <c r="JH18" s="65"/>
      <c r="JI18" s="65"/>
      <c r="JJ18" s="65"/>
      <c r="JK18" s="65"/>
      <c r="JL18" s="65"/>
      <c r="JM18" s="65"/>
      <c r="JN18" s="65"/>
      <c r="JO18" s="65"/>
      <c r="JP18" s="65"/>
      <c r="JQ18" s="65"/>
      <c r="JR18" s="65"/>
      <c r="JS18" s="65"/>
      <c r="JT18" s="65"/>
      <c r="JU18" s="65"/>
      <c r="JV18" s="65"/>
      <c r="JW18" s="65"/>
      <c r="JX18" s="65"/>
      <c r="JY18" s="65"/>
      <c r="JZ18" s="65"/>
      <c r="KA18" s="65"/>
      <c r="KB18" s="65"/>
      <c r="KC18" s="65"/>
      <c r="KD18" s="65"/>
      <c r="KE18" s="65"/>
      <c r="KF18" s="65"/>
      <c r="KG18" s="65"/>
      <c r="KH18" s="65"/>
      <c r="KI18" s="65"/>
      <c r="KJ18" s="65"/>
      <c r="KK18" s="65"/>
      <c r="KL18" s="65"/>
      <c r="KM18" s="65"/>
      <c r="KN18" s="65"/>
      <c r="KO18" s="65"/>
      <c r="KP18" s="65"/>
      <c r="KQ18" s="65"/>
      <c r="KR18" s="65"/>
      <c r="KS18" s="65"/>
      <c r="KT18" s="65"/>
      <c r="KU18" s="65"/>
      <c r="KV18" s="65"/>
      <c r="KW18" s="65"/>
      <c r="KX18" s="65"/>
      <c r="KY18" s="65"/>
      <c r="KZ18" s="65"/>
      <c r="LA18" s="65"/>
      <c r="LB18" s="65"/>
      <c r="LC18" s="65"/>
      <c r="LD18" s="65"/>
      <c r="LE18" s="65"/>
      <c r="LF18" s="65"/>
      <c r="LG18" s="65"/>
      <c r="LH18" s="65"/>
      <c r="LI18" s="65"/>
      <c r="LJ18" s="65"/>
      <c r="LK18" s="65"/>
      <c r="LL18" s="65"/>
      <c r="LM18" s="65"/>
      <c r="LN18" s="65"/>
      <c r="LO18" s="65"/>
      <c r="LP18" s="65"/>
      <c r="LQ18" s="65"/>
      <c r="LR18" s="65"/>
      <c r="LS18" s="65"/>
      <c r="LT18" s="65"/>
      <c r="LU18" s="65"/>
      <c r="LV18" s="65"/>
      <c r="LW18" s="65"/>
      <c r="LX18" s="65"/>
      <c r="LY18" s="65"/>
      <c r="LZ18" s="65"/>
      <c r="MA18" s="65"/>
      <c r="MB18" s="65"/>
      <c r="MC18" s="65"/>
      <c r="MD18" s="65"/>
      <c r="ME18" s="65"/>
      <c r="MF18" s="65"/>
      <c r="MG18" s="65"/>
      <c r="MH18" s="65"/>
      <c r="MI18" s="65"/>
      <c r="MJ18" s="65"/>
      <c r="MK18" s="65"/>
      <c r="ML18" s="65"/>
      <c r="MM18" s="65"/>
      <c r="MN18" s="65"/>
      <c r="MO18" s="65"/>
      <c r="MP18" s="65"/>
      <c r="MQ18" s="65"/>
      <c r="MR18" s="65"/>
      <c r="MS18" s="65"/>
      <c r="MT18" s="65"/>
      <c r="MU18" s="65"/>
      <c r="MV18" s="65"/>
      <c r="MW18" s="65"/>
      <c r="MX18" s="65"/>
      <c r="MY18" s="65"/>
      <c r="MZ18" s="65"/>
      <c r="NA18" s="65"/>
      <c r="NB18" s="65"/>
      <c r="NC18" s="65"/>
      <c r="ND18" s="65"/>
      <c r="NE18" s="65"/>
      <c r="NF18" s="65"/>
      <c r="NG18" s="65"/>
      <c r="NH18" s="65"/>
      <c r="NI18" s="65"/>
      <c r="NJ18" s="65"/>
      <c r="NK18" s="65"/>
      <c r="NL18" s="65"/>
      <c r="NM18" s="65"/>
      <c r="NN18" s="65"/>
      <c r="NO18" s="65"/>
      <c r="NP18" s="65"/>
      <c r="NQ18" s="65"/>
      <c r="NR18" s="65"/>
      <c r="NS18" s="65"/>
      <c r="NT18" s="65"/>
      <c r="NU18" s="65"/>
      <c r="NV18" s="65"/>
      <c r="NW18" s="65"/>
      <c r="NX18" s="65"/>
      <c r="NY18" s="65"/>
      <c r="NZ18" s="65"/>
      <c r="OA18" s="65"/>
      <c r="OB18" s="65"/>
      <c r="OC18" s="65"/>
      <c r="OD18" s="65"/>
      <c r="OE18" s="65"/>
      <c r="OF18" s="65"/>
      <c r="OG18" s="65"/>
      <c r="OH18" s="65"/>
      <c r="OI18" s="65"/>
      <c r="OJ18" s="65"/>
      <c r="OK18" s="65"/>
      <c r="OL18" s="65"/>
      <c r="OM18" s="65"/>
      <c r="ON18" s="65"/>
      <c r="OO18" s="65"/>
      <c r="OP18" s="65"/>
      <c r="OQ18" s="65"/>
      <c r="OR18" s="65"/>
      <c r="OS18" s="65"/>
      <c r="OT18" s="65"/>
      <c r="OU18" s="65"/>
      <c r="OV18" s="65"/>
      <c r="OW18" s="65"/>
      <c r="OX18" s="65"/>
      <c r="OY18" s="65"/>
      <c r="OZ18" s="65"/>
      <c r="PA18" s="65"/>
      <c r="PB18" s="65"/>
      <c r="PC18" s="65"/>
      <c r="PD18" s="65"/>
      <c r="PE18" s="65"/>
      <c r="PF18" s="65"/>
      <c r="PG18" s="65"/>
      <c r="PH18" s="65"/>
      <c r="PI18" s="65"/>
      <c r="PJ18" s="65"/>
      <c r="PK18" s="65"/>
      <c r="PL18" s="65"/>
      <c r="PM18" s="65"/>
      <c r="PN18" s="65"/>
      <c r="PO18" s="65"/>
      <c r="PP18" s="65"/>
      <c r="PQ18" s="65"/>
      <c r="PR18" s="65"/>
      <c r="PS18" s="65"/>
      <c r="PT18" s="65"/>
      <c r="PU18" s="65"/>
      <c r="PV18" s="65"/>
      <c r="PW18" s="65"/>
      <c r="PX18" s="65"/>
      <c r="PY18" s="65"/>
      <c r="PZ18" s="65"/>
      <c r="QA18" s="65"/>
      <c r="QB18" s="65"/>
      <c r="QC18" s="65"/>
      <c r="QD18" s="65"/>
      <c r="QE18" s="65"/>
      <c r="QF18" s="65"/>
      <c r="QG18" s="65"/>
      <c r="QH18" s="65"/>
      <c r="QI18" s="65"/>
      <c r="QJ18" s="65"/>
      <c r="QK18" s="65"/>
      <c r="QL18" s="65"/>
      <c r="QM18" s="65"/>
      <c r="QN18" s="65"/>
      <c r="QO18" s="65"/>
      <c r="QP18" s="65"/>
      <c r="QQ18" s="65"/>
      <c r="QR18" s="65"/>
      <c r="QS18" s="65"/>
      <c r="QT18" s="65"/>
      <c r="QU18" s="65"/>
      <c r="QV18" s="65"/>
      <c r="QW18" s="65"/>
      <c r="QX18" s="65"/>
      <c r="QY18" s="65"/>
      <c r="QZ18" s="65"/>
      <c r="RA18" s="65"/>
      <c r="RB18" s="65"/>
      <c r="RC18" s="65"/>
      <c r="RD18" s="65"/>
      <c r="RE18" s="65"/>
      <c r="RF18" s="65"/>
      <c r="RG18" s="65"/>
      <c r="RH18" s="65"/>
      <c r="RI18" s="65"/>
      <c r="RJ18" s="65"/>
      <c r="RK18" s="65"/>
      <c r="RL18" s="65"/>
      <c r="RM18" s="65"/>
      <c r="RN18" s="65"/>
      <c r="RO18" s="65"/>
      <c r="RP18" s="65"/>
      <c r="RQ18" s="65"/>
      <c r="RR18" s="65"/>
      <c r="RS18" s="65"/>
      <c r="RT18" s="65"/>
      <c r="RU18" s="65"/>
      <c r="RV18" s="65"/>
      <c r="RW18" s="65"/>
      <c r="RX18" s="65"/>
      <c r="RY18" s="65"/>
      <c r="RZ18" s="65"/>
      <c r="SA18" s="65"/>
      <c r="SB18" s="65"/>
      <c r="SC18" s="65"/>
      <c r="SD18" s="65"/>
      <c r="SE18" s="65"/>
      <c r="SF18" s="65"/>
      <c r="SG18" s="65"/>
      <c r="SH18" s="65"/>
      <c r="SI18" s="65"/>
      <c r="SJ18" s="65"/>
      <c r="SK18" s="65"/>
      <c r="SL18" s="65"/>
      <c r="SM18" s="65"/>
      <c r="SN18" s="65"/>
      <c r="SO18" s="65"/>
      <c r="SP18" s="65"/>
      <c r="SQ18" s="65"/>
      <c r="SR18" s="65"/>
      <c r="SS18" s="65"/>
      <c r="ST18" s="65"/>
      <c r="SU18" s="65"/>
      <c r="SV18" s="65"/>
      <c r="SW18" s="65"/>
      <c r="SX18" s="65"/>
      <c r="SY18" s="65"/>
      <c r="SZ18" s="65"/>
      <c r="TA18" s="65"/>
      <c r="TB18" s="65"/>
      <c r="TC18" s="65"/>
      <c r="TD18" s="65"/>
      <c r="TE18" s="65"/>
      <c r="TF18" s="65"/>
      <c r="TG18" s="65"/>
      <c r="TH18" s="65"/>
      <c r="TI18" s="65"/>
      <c r="TJ18" s="65"/>
      <c r="TK18" s="65"/>
      <c r="TL18" s="65"/>
      <c r="TM18" s="65"/>
      <c r="TN18" s="65"/>
      <c r="TO18" s="65"/>
      <c r="TP18" s="65"/>
      <c r="TQ18" s="65"/>
      <c r="TR18" s="65"/>
      <c r="TS18" s="65"/>
      <c r="TT18" s="65"/>
      <c r="TU18" s="65"/>
      <c r="TV18" s="65"/>
      <c r="TW18" s="65"/>
      <c r="TX18" s="65"/>
      <c r="TY18" s="65"/>
      <c r="TZ18" s="65"/>
      <c r="UA18" s="65"/>
      <c r="UB18" s="65"/>
      <c r="UC18" s="65"/>
      <c r="UD18" s="65"/>
      <c r="UE18" s="65"/>
      <c r="UF18" s="65"/>
      <c r="UG18" s="65"/>
      <c r="UH18" s="65"/>
      <c r="UI18" s="65"/>
      <c r="UJ18" s="65"/>
      <c r="UK18" s="65"/>
      <c r="UL18" s="65"/>
      <c r="UM18" s="65"/>
      <c r="UN18" s="65"/>
      <c r="UO18" s="65"/>
      <c r="UP18" s="65"/>
      <c r="UQ18" s="65"/>
      <c r="UR18" s="65"/>
      <c r="US18" s="65"/>
      <c r="UT18" s="65"/>
      <c r="UU18" s="65"/>
      <c r="UV18" s="65"/>
      <c r="UW18" s="65"/>
      <c r="UX18" s="65"/>
      <c r="UY18" s="65"/>
      <c r="UZ18" s="65"/>
      <c r="VA18" s="65"/>
      <c r="VB18" s="65"/>
      <c r="VC18" s="65"/>
      <c r="VD18" s="65"/>
      <c r="VE18" s="65"/>
      <c r="VF18" s="65"/>
      <c r="VG18" s="65"/>
      <c r="VH18" s="65"/>
      <c r="VI18" s="65"/>
      <c r="VJ18" s="65"/>
      <c r="VK18" s="65"/>
      <c r="VL18" s="65"/>
      <c r="VM18" s="65"/>
      <c r="VN18" s="65"/>
      <c r="VO18" s="65"/>
      <c r="VP18" s="65"/>
      <c r="VQ18" s="65"/>
      <c r="VR18" s="65"/>
      <c r="VS18" s="65"/>
      <c r="VT18" s="65"/>
      <c r="VU18" s="65"/>
      <c r="VV18" s="65"/>
      <c r="VW18" s="65"/>
      <c r="VX18" s="65"/>
      <c r="VY18" s="65"/>
      <c r="VZ18" s="65"/>
      <c r="WA18" s="65"/>
      <c r="WB18" s="65"/>
      <c r="WC18" s="65"/>
      <c r="WD18" s="65"/>
      <c r="WE18" s="65"/>
      <c r="WF18" s="65"/>
      <c r="WG18" s="65"/>
      <c r="WH18" s="65"/>
      <c r="WI18" s="65"/>
      <c r="WJ18" s="65"/>
      <c r="WK18" s="65"/>
      <c r="WL18" s="65"/>
      <c r="WM18" s="65"/>
      <c r="WN18" s="65"/>
      <c r="WO18" s="65"/>
      <c r="WP18" s="65"/>
      <c r="WQ18" s="65"/>
      <c r="WR18" s="65"/>
      <c r="WS18" s="65"/>
      <c r="WT18" s="65"/>
      <c r="WU18" s="65"/>
      <c r="WV18" s="65"/>
      <c r="WW18" s="65"/>
      <c r="WX18" s="65"/>
      <c r="WY18" s="65"/>
      <c r="WZ18" s="65"/>
      <c r="XA18" s="65"/>
      <c r="XB18" s="65"/>
      <c r="XC18" s="65"/>
      <c r="XD18" s="65"/>
      <c r="XE18" s="65"/>
      <c r="XF18" s="65"/>
      <c r="XG18" s="65"/>
      <c r="XH18" s="65"/>
      <c r="XI18" s="65"/>
      <c r="XJ18" s="65"/>
      <c r="XK18" s="65"/>
      <c r="XL18" s="65"/>
      <c r="XM18" s="65"/>
      <c r="XN18" s="65"/>
      <c r="XO18" s="65"/>
      <c r="XP18" s="65"/>
      <c r="XQ18" s="65"/>
      <c r="XR18" s="65"/>
      <c r="XS18" s="65"/>
      <c r="XT18" s="65"/>
      <c r="XU18" s="65"/>
      <c r="XV18" s="65"/>
      <c r="XW18" s="65"/>
      <c r="XX18" s="65"/>
      <c r="XY18" s="65"/>
      <c r="XZ18" s="65"/>
      <c r="YA18" s="65"/>
      <c r="YB18" s="65"/>
      <c r="YC18" s="65"/>
      <c r="YD18" s="65"/>
      <c r="YE18" s="65"/>
      <c r="YF18" s="65"/>
      <c r="YG18" s="65"/>
      <c r="YH18" s="65"/>
      <c r="YI18" s="65"/>
      <c r="YJ18" s="65"/>
      <c r="YK18" s="65"/>
      <c r="YL18" s="65"/>
      <c r="YM18" s="65"/>
      <c r="YN18" s="65"/>
      <c r="YO18" s="65"/>
      <c r="YP18" s="65"/>
      <c r="YQ18" s="65"/>
      <c r="YR18" s="65"/>
      <c r="YS18" s="65"/>
      <c r="YT18" s="65"/>
      <c r="YU18" s="65"/>
      <c r="YV18" s="65"/>
      <c r="YW18" s="65"/>
      <c r="YX18" s="65"/>
      <c r="YY18" s="65"/>
      <c r="YZ18" s="65"/>
      <c r="ZA18" s="65"/>
      <c r="ZB18" s="65"/>
      <c r="ZC18" s="65"/>
      <c r="ZD18" s="65"/>
      <c r="ZE18" s="65"/>
      <c r="ZF18" s="65"/>
      <c r="ZG18" s="65"/>
      <c r="ZH18" s="65"/>
      <c r="ZI18" s="65"/>
      <c r="ZJ18" s="65"/>
      <c r="ZK18" s="65"/>
      <c r="ZL18" s="65"/>
      <c r="ZM18" s="65"/>
      <c r="ZN18" s="65"/>
      <c r="ZO18" s="65"/>
      <c r="ZP18" s="65"/>
      <c r="ZQ18" s="65"/>
      <c r="ZR18" s="65"/>
      <c r="ZS18" s="65"/>
      <c r="ZT18" s="65"/>
      <c r="ZU18" s="65"/>
      <c r="ZV18" s="65"/>
      <c r="ZW18" s="65"/>
      <c r="ZX18" s="65"/>
      <c r="ZY18" s="65"/>
      <c r="ZZ18" s="65"/>
      <c r="AAA18" s="65"/>
      <c r="AAB18" s="65"/>
      <c r="AAC18" s="65"/>
      <c r="AAD18" s="65"/>
      <c r="AAE18" s="65"/>
      <c r="AAF18" s="65"/>
      <c r="AAG18" s="65"/>
      <c r="AAH18" s="65"/>
      <c r="AAI18" s="65"/>
      <c r="AAJ18" s="65"/>
      <c r="AAK18" s="65"/>
      <c r="AAL18" s="65"/>
      <c r="AAM18" s="65"/>
      <c r="AAN18" s="65"/>
      <c r="AAO18" s="65"/>
      <c r="AAP18" s="65"/>
      <c r="AAQ18" s="65"/>
      <c r="AAR18" s="65"/>
      <c r="AAS18" s="65"/>
      <c r="AAT18" s="65"/>
      <c r="AAU18" s="65"/>
      <c r="AAV18" s="65"/>
      <c r="AAW18" s="65"/>
      <c r="AAX18" s="65"/>
      <c r="AAY18" s="65"/>
      <c r="AAZ18" s="65"/>
      <c r="ABA18" s="65"/>
      <c r="ABB18" s="65"/>
      <c r="ABC18" s="65"/>
      <c r="ABD18" s="65"/>
      <c r="ABE18" s="65"/>
      <c r="ABF18" s="65"/>
      <c r="ABG18" s="65"/>
      <c r="ABH18" s="65"/>
      <c r="ABI18" s="65"/>
      <c r="ABJ18" s="65"/>
      <c r="ABK18" s="65"/>
      <c r="ABL18" s="65"/>
      <c r="ABM18" s="65"/>
      <c r="ABN18" s="65"/>
      <c r="ABO18" s="65"/>
      <c r="ABP18" s="65"/>
      <c r="ABQ18" s="65"/>
      <c r="ABR18" s="65"/>
      <c r="ABS18" s="65"/>
      <c r="ABT18" s="65"/>
      <c r="ABU18" s="65"/>
      <c r="ABV18" s="65"/>
      <c r="ABW18" s="65"/>
      <c r="ABX18" s="65"/>
      <c r="ABY18" s="65"/>
      <c r="ABZ18" s="65"/>
      <c r="ACA18" s="65"/>
      <c r="ACB18" s="65"/>
      <c r="ACC18" s="65"/>
      <c r="ACD18" s="65"/>
      <c r="ACE18" s="65"/>
      <c r="ACF18" s="65"/>
      <c r="ACG18" s="65"/>
      <c r="ACH18" s="65"/>
      <c r="ACI18" s="65"/>
      <c r="ACJ18" s="65"/>
      <c r="ACK18" s="65"/>
      <c r="ACL18" s="65"/>
      <c r="ACM18" s="65"/>
      <c r="ACN18" s="65"/>
      <c r="ACO18" s="65"/>
      <c r="ACP18" s="65"/>
      <c r="ACQ18" s="65"/>
      <c r="ACR18" s="65"/>
      <c r="ACS18" s="65"/>
      <c r="ACT18" s="65"/>
      <c r="ACU18" s="65"/>
      <c r="ACV18" s="65"/>
      <c r="ACW18" s="65"/>
      <c r="ACX18" s="65"/>
      <c r="ACY18" s="65"/>
      <c r="ACZ18" s="65"/>
      <c r="ADA18" s="65"/>
      <c r="ADB18" s="65"/>
      <c r="ADC18" s="65"/>
      <c r="ADD18" s="65"/>
      <c r="ADE18" s="65"/>
      <c r="ADF18" s="65"/>
      <c r="ADG18" s="65"/>
      <c r="ADH18" s="65"/>
      <c r="ADI18" s="65"/>
      <c r="ADJ18" s="65"/>
      <c r="ADK18" s="65"/>
      <c r="ADL18" s="65"/>
      <c r="ADM18" s="65"/>
      <c r="ADN18" s="65"/>
      <c r="ADO18" s="65"/>
      <c r="ADP18" s="65"/>
      <c r="ADQ18" s="65"/>
      <c r="ADR18" s="65"/>
      <c r="ADS18" s="65"/>
      <c r="ADT18" s="65"/>
      <c r="ADU18" s="65"/>
      <c r="ADV18" s="65"/>
      <c r="ADW18" s="65"/>
      <c r="ADX18" s="65"/>
      <c r="ADY18" s="65"/>
      <c r="ADZ18" s="65"/>
      <c r="AEA18" s="65"/>
      <c r="AEB18" s="65"/>
      <c r="AEC18" s="65"/>
      <c r="AED18" s="65"/>
      <c r="AEE18" s="65"/>
      <c r="AEF18" s="65"/>
      <c r="AEG18" s="65"/>
      <c r="AEH18" s="65"/>
      <c r="AEI18" s="65"/>
      <c r="AEJ18" s="65"/>
      <c r="AEK18" s="65"/>
      <c r="AEL18" s="65"/>
      <c r="AEM18" s="65"/>
      <c r="AEN18" s="65"/>
      <c r="AEO18" s="65"/>
      <c r="AEP18" s="65"/>
      <c r="AEQ18" s="65"/>
      <c r="AER18" s="65"/>
      <c r="AES18" s="65"/>
      <c r="AET18" s="65"/>
      <c r="AEU18" s="65"/>
      <c r="AEV18" s="65"/>
      <c r="AEW18" s="65"/>
      <c r="AEX18" s="65"/>
      <c r="AEY18" s="65"/>
      <c r="AEZ18" s="65"/>
      <c r="AFA18" s="65"/>
      <c r="AFB18" s="65"/>
      <c r="AFC18" s="65"/>
      <c r="AFD18" s="65"/>
      <c r="AFE18" s="65"/>
      <c r="AFF18" s="65"/>
      <c r="AFG18" s="65"/>
      <c r="AFH18" s="65"/>
      <c r="AFI18" s="65"/>
      <c r="AFJ18" s="65"/>
      <c r="AFK18" s="65"/>
      <c r="AFL18" s="65"/>
      <c r="AFM18" s="65"/>
      <c r="AFN18" s="65"/>
      <c r="AFO18" s="65"/>
      <c r="AFP18" s="65"/>
      <c r="AFQ18" s="65"/>
      <c r="AFR18" s="65"/>
      <c r="AFS18" s="65"/>
      <c r="AFT18" s="65"/>
      <c r="AFU18" s="65"/>
      <c r="AFV18" s="65"/>
      <c r="AFW18" s="65"/>
      <c r="AFX18" s="65"/>
      <c r="AFY18" s="65"/>
      <c r="AFZ18" s="65"/>
      <c r="AGA18" s="65"/>
      <c r="AGB18" s="65"/>
      <c r="AGC18" s="65"/>
      <c r="AGD18" s="65"/>
      <c r="AGE18" s="65"/>
      <c r="AGF18" s="65"/>
      <c r="AGG18" s="65"/>
      <c r="AGH18" s="65"/>
      <c r="AGI18" s="65"/>
      <c r="AGJ18" s="65"/>
      <c r="AGK18" s="65"/>
      <c r="AGL18" s="65"/>
      <c r="AGM18" s="65"/>
      <c r="AGN18" s="65"/>
      <c r="AGO18" s="65"/>
      <c r="AGP18" s="65"/>
      <c r="AGQ18" s="65"/>
      <c r="AGR18" s="65"/>
      <c r="AGS18" s="65"/>
      <c r="AGT18" s="65"/>
      <c r="AGU18" s="65"/>
      <c r="AGV18" s="65"/>
      <c r="AGW18" s="65"/>
      <c r="AGX18" s="65"/>
      <c r="AGY18" s="65"/>
      <c r="AGZ18" s="65"/>
      <c r="AHA18" s="65"/>
      <c r="AHB18" s="65"/>
      <c r="AHC18" s="65"/>
      <c r="AHD18" s="65"/>
      <c r="AHE18" s="65"/>
      <c r="AHF18" s="65"/>
      <c r="AHG18" s="65"/>
      <c r="AHH18" s="65"/>
      <c r="AHI18" s="65"/>
      <c r="AHJ18" s="65"/>
      <c r="AHK18" s="65"/>
      <c r="AHL18" s="65"/>
      <c r="AHM18" s="65"/>
      <c r="AHN18" s="65"/>
      <c r="AHO18" s="65"/>
      <c r="AHP18" s="65"/>
      <c r="AHQ18" s="65"/>
      <c r="AHR18" s="65"/>
      <c r="AHS18" s="65"/>
      <c r="AHT18" s="65"/>
      <c r="AHU18" s="65"/>
      <c r="AHV18" s="65"/>
      <c r="AHW18" s="65"/>
      <c r="AHX18" s="65"/>
      <c r="AHY18" s="65"/>
      <c r="AHZ18" s="65"/>
      <c r="AIA18" s="65"/>
      <c r="AIB18" s="65"/>
      <c r="AIC18" s="65"/>
      <c r="AID18" s="65"/>
      <c r="AIE18" s="65"/>
      <c r="AIF18" s="65"/>
      <c r="AIG18" s="65"/>
      <c r="AIH18" s="65"/>
      <c r="AII18" s="65"/>
      <c r="AIJ18" s="65"/>
      <c r="AIK18" s="65"/>
      <c r="AIL18" s="65"/>
      <c r="AIM18" s="65"/>
      <c r="AIN18" s="65"/>
      <c r="AIO18" s="65"/>
      <c r="AIP18" s="65"/>
      <c r="AIQ18" s="65"/>
      <c r="AIR18" s="65"/>
      <c r="AIS18" s="65"/>
      <c r="AIT18" s="65"/>
      <c r="AIU18" s="65"/>
      <c r="AIV18" s="65"/>
      <c r="AIW18" s="65"/>
      <c r="AIX18" s="65"/>
      <c r="AIY18" s="65"/>
      <c r="AIZ18" s="65"/>
      <c r="AJA18" s="65"/>
      <c r="AJB18" s="65"/>
      <c r="AJC18" s="65"/>
      <c r="AJD18" s="65"/>
      <c r="AJE18" s="65"/>
      <c r="AJF18" s="65"/>
      <c r="AJG18" s="65"/>
      <c r="AJH18" s="65"/>
      <c r="AJI18" s="65"/>
      <c r="AJJ18" s="65"/>
      <c r="AJK18" s="65"/>
      <c r="AJL18" s="65"/>
      <c r="AJM18" s="65"/>
      <c r="AJN18" s="65"/>
      <c r="AJO18" s="65"/>
      <c r="AJP18" s="65"/>
      <c r="AJQ18" s="65"/>
      <c r="AJR18" s="65"/>
      <c r="AJS18" s="65"/>
      <c r="AJT18" s="65"/>
      <c r="AJU18" s="65"/>
      <c r="AJV18" s="65"/>
      <c r="AJW18" s="65"/>
      <c r="AJX18" s="65"/>
      <c r="AJY18" s="65"/>
      <c r="AJZ18" s="65"/>
      <c r="AKA18" s="65"/>
      <c r="AKB18" s="65"/>
      <c r="AKC18" s="65"/>
      <c r="AKD18" s="65"/>
      <c r="AKE18" s="65"/>
      <c r="AKF18" s="65"/>
      <c r="AKG18" s="65"/>
      <c r="AKH18" s="65"/>
      <c r="AKI18" s="65"/>
      <c r="AKJ18" s="65"/>
      <c r="AKK18" s="65"/>
      <c r="AKL18" s="65"/>
      <c r="AKM18" s="65"/>
      <c r="AKN18" s="65"/>
      <c r="AKO18" s="65"/>
      <c r="AKP18" s="65"/>
      <c r="AKQ18" s="65"/>
      <c r="AKR18" s="65"/>
      <c r="AKS18" s="65"/>
      <c r="AKT18" s="65"/>
      <c r="AKU18" s="65"/>
      <c r="AKV18" s="65"/>
      <c r="AKW18" s="65"/>
      <c r="AKX18" s="65"/>
      <c r="AKY18" s="65"/>
      <c r="AKZ18" s="65"/>
      <c r="ALA18" s="65"/>
      <c r="ALB18" s="65"/>
      <c r="ALC18" s="65"/>
      <c r="ALD18" s="65"/>
      <c r="ALE18" s="65"/>
      <c r="ALF18" s="65"/>
      <c r="ALG18" s="65"/>
      <c r="ALH18" s="65"/>
      <c r="ALI18" s="65"/>
      <c r="ALJ18" s="65"/>
      <c r="ALK18" s="65"/>
      <c r="ALL18" s="65"/>
      <c r="ALM18" s="65"/>
      <c r="ALN18" s="65"/>
      <c r="ALO18" s="65"/>
      <c r="ALP18" s="65"/>
      <c r="ALQ18" s="65"/>
      <c r="ALR18" s="65"/>
      <c r="ALS18" s="65"/>
      <c r="ALT18" s="65"/>
      <c r="ALU18" s="65"/>
      <c r="ALV18" s="65"/>
      <c r="ALW18" s="65"/>
      <c r="ALX18" s="65"/>
      <c r="ALY18" s="65"/>
      <c r="ALZ18" s="65"/>
      <c r="AMA18" s="65"/>
      <c r="AMB18" s="65"/>
      <c r="AMC18" s="65"/>
      <c r="AMD18" s="65"/>
      <c r="AME18" s="65"/>
      <c r="AMF18" s="65"/>
      <c r="AMG18" s="65"/>
      <c r="AMH18" s="65"/>
      <c r="AMI18" s="65"/>
      <c r="AMJ18" s="65"/>
      <c r="AMK18" s="65"/>
      <c r="AML18" s="65"/>
      <c r="AMM18" s="65"/>
      <c r="AMN18" s="65"/>
      <c r="AMO18" s="65"/>
      <c r="AMP18" s="65"/>
      <c r="AMQ18" s="65"/>
      <c r="AMR18" s="65"/>
      <c r="AMS18" s="65"/>
      <c r="AMT18" s="65"/>
      <c r="AMU18" s="65"/>
      <c r="AMV18" s="65"/>
      <c r="AMW18" s="65"/>
      <c r="AMX18" s="65"/>
      <c r="AMY18" s="65"/>
      <c r="AMZ18" s="65"/>
      <c r="ANA18" s="65"/>
      <c r="ANB18" s="65"/>
      <c r="ANC18" s="65"/>
      <c r="AND18" s="65"/>
      <c r="ANE18" s="65"/>
      <c r="ANF18" s="65"/>
      <c r="ANG18" s="65"/>
      <c r="ANH18" s="65"/>
      <c r="ANI18" s="65"/>
      <c r="ANJ18" s="65"/>
      <c r="ANK18" s="65"/>
      <c r="ANL18" s="65"/>
      <c r="ANM18" s="65"/>
      <c r="ANN18" s="65"/>
      <c r="ANO18" s="65"/>
      <c r="ANP18" s="65"/>
      <c r="ANQ18" s="65"/>
      <c r="ANR18" s="65"/>
      <c r="ANS18" s="65"/>
      <c r="ANT18" s="65"/>
      <c r="ANU18" s="65"/>
      <c r="ANV18" s="65"/>
      <c r="ANW18" s="65"/>
      <c r="ANX18" s="65"/>
      <c r="ANY18" s="65"/>
      <c r="ANZ18" s="65"/>
      <c r="AOA18" s="65"/>
      <c r="AOB18" s="65"/>
      <c r="AOC18" s="65"/>
      <c r="AOD18" s="65"/>
      <c r="AOE18" s="65"/>
      <c r="AOF18" s="65"/>
      <c r="AOG18" s="65"/>
      <c r="AOH18" s="65"/>
      <c r="AOI18" s="65"/>
      <c r="AOJ18" s="65"/>
      <c r="AOK18" s="65"/>
      <c r="AOL18" s="65"/>
      <c r="AOM18" s="65"/>
      <c r="AON18" s="65"/>
      <c r="AOO18" s="65"/>
      <c r="AOP18" s="65"/>
      <c r="AOQ18" s="65"/>
      <c r="AOR18" s="65"/>
      <c r="AOS18" s="65"/>
      <c r="AOT18" s="65"/>
      <c r="AOU18" s="65"/>
      <c r="AOV18" s="65"/>
      <c r="AOW18" s="65"/>
      <c r="AOX18" s="65"/>
      <c r="AOY18" s="65"/>
      <c r="AOZ18" s="65"/>
      <c r="APA18" s="65"/>
      <c r="APB18" s="65"/>
      <c r="APC18" s="65"/>
      <c r="APD18" s="65"/>
      <c r="APE18" s="65"/>
      <c r="APF18" s="65"/>
      <c r="APG18" s="65"/>
      <c r="APH18" s="65"/>
      <c r="API18" s="65"/>
      <c r="APJ18" s="65"/>
      <c r="APK18" s="65"/>
      <c r="APL18" s="65"/>
      <c r="APM18" s="65"/>
      <c r="APN18" s="65"/>
      <c r="APO18" s="65"/>
      <c r="APP18" s="65"/>
      <c r="APQ18" s="65"/>
      <c r="APR18" s="65"/>
      <c r="APS18" s="65"/>
      <c r="APT18" s="65"/>
      <c r="APU18" s="65"/>
      <c r="APV18" s="65"/>
      <c r="APW18" s="65"/>
      <c r="APX18" s="65"/>
      <c r="APY18" s="65"/>
      <c r="APZ18" s="65"/>
      <c r="AQA18" s="65"/>
      <c r="AQB18" s="65"/>
      <c r="AQC18" s="65"/>
      <c r="AQD18" s="65"/>
      <c r="AQE18" s="65"/>
      <c r="AQF18" s="65"/>
      <c r="AQG18" s="65"/>
      <c r="AQH18" s="65"/>
      <c r="AQI18" s="65"/>
      <c r="AQJ18" s="65"/>
      <c r="AQK18" s="65"/>
      <c r="AQL18" s="65"/>
      <c r="AQM18" s="65"/>
      <c r="AQN18" s="65"/>
      <c r="AQO18" s="65"/>
      <c r="AQP18" s="65"/>
      <c r="AQQ18" s="65"/>
      <c r="AQR18" s="65"/>
      <c r="AQS18" s="65"/>
      <c r="AQT18" s="65"/>
      <c r="AQU18" s="65"/>
      <c r="AQV18" s="65"/>
      <c r="AQW18" s="65"/>
      <c r="AQX18" s="65"/>
      <c r="AQY18" s="65"/>
      <c r="AQZ18" s="65"/>
      <c r="ARA18" s="65"/>
      <c r="ARB18" s="65"/>
      <c r="ARC18" s="65"/>
      <c r="ARD18" s="65"/>
      <c r="ARE18" s="65"/>
      <c r="ARF18" s="65"/>
      <c r="ARG18" s="65"/>
      <c r="ARH18" s="65"/>
      <c r="ARI18" s="65"/>
      <c r="ARJ18" s="65"/>
      <c r="ARK18" s="65"/>
      <c r="ARL18" s="65"/>
      <c r="ARM18" s="65"/>
      <c r="ARN18" s="65"/>
      <c r="ARO18" s="65"/>
      <c r="ARP18" s="65"/>
      <c r="ARQ18" s="65"/>
      <c r="ARR18" s="65"/>
      <c r="ARS18" s="65"/>
      <c r="ART18" s="65"/>
      <c r="ARU18" s="65"/>
      <c r="ARV18" s="65"/>
      <c r="ARW18" s="65"/>
      <c r="ARX18" s="65"/>
      <c r="ARY18" s="65"/>
      <c r="ARZ18" s="65"/>
      <c r="ASA18" s="65"/>
      <c r="ASB18" s="65"/>
      <c r="ASC18" s="65"/>
      <c r="ASD18" s="65"/>
      <c r="ASE18" s="65"/>
      <c r="ASF18" s="65"/>
      <c r="ASG18" s="65"/>
      <c r="ASH18" s="65"/>
      <c r="ASI18" s="65"/>
      <c r="ASJ18" s="65"/>
      <c r="ASK18" s="65"/>
      <c r="ASL18" s="65"/>
      <c r="ASM18" s="65"/>
      <c r="ASN18" s="65"/>
      <c r="ASO18" s="65"/>
      <c r="ASP18" s="65"/>
      <c r="ASQ18" s="65"/>
      <c r="ASR18" s="65"/>
      <c r="ASS18" s="65"/>
      <c r="AST18" s="65"/>
      <c r="ASU18" s="65"/>
      <c r="ASV18" s="65"/>
      <c r="ASW18" s="65"/>
      <c r="ASX18" s="65"/>
      <c r="ASY18" s="65"/>
      <c r="ASZ18" s="65"/>
      <c r="ATA18" s="65"/>
      <c r="ATB18" s="65"/>
      <c r="ATC18" s="65"/>
      <c r="ATD18" s="65"/>
      <c r="ATE18" s="65"/>
      <c r="ATF18" s="65"/>
      <c r="ATG18" s="65"/>
      <c r="ATH18" s="65"/>
      <c r="ATI18" s="65"/>
      <c r="ATJ18" s="65"/>
      <c r="ATK18" s="65"/>
      <c r="ATL18" s="65"/>
      <c r="ATM18" s="65"/>
      <c r="ATN18" s="65"/>
      <c r="ATO18" s="65"/>
      <c r="ATP18" s="65"/>
      <c r="ATQ18" s="65"/>
      <c r="ATR18" s="65"/>
      <c r="ATS18" s="65"/>
      <c r="ATT18" s="65"/>
      <c r="ATU18" s="65"/>
      <c r="ATV18" s="65"/>
      <c r="ATW18" s="65"/>
      <c r="ATX18" s="65"/>
      <c r="ATY18" s="65"/>
      <c r="ATZ18" s="65"/>
      <c r="AUA18" s="65"/>
      <c r="AUB18" s="65"/>
      <c r="AUC18" s="65"/>
      <c r="AUD18" s="65"/>
      <c r="AUE18" s="65"/>
      <c r="AUF18" s="65"/>
      <c r="AUG18" s="65"/>
      <c r="AUH18" s="65"/>
      <c r="AUI18" s="65"/>
      <c r="AUJ18" s="65"/>
      <c r="AUK18" s="65"/>
      <c r="AUL18" s="65"/>
      <c r="AUM18" s="65"/>
      <c r="AUN18" s="65"/>
      <c r="AUO18" s="65"/>
      <c r="AUP18" s="65"/>
      <c r="AUQ18" s="65"/>
      <c r="AUR18" s="65"/>
      <c r="AUS18" s="65"/>
      <c r="AUT18" s="65"/>
      <c r="AUU18" s="65"/>
      <c r="AUV18" s="65"/>
      <c r="AUW18" s="65"/>
      <c r="AUX18" s="65"/>
      <c r="AUY18" s="65"/>
      <c r="AUZ18" s="65"/>
      <c r="AVA18" s="65"/>
      <c r="AVB18" s="65"/>
      <c r="AVC18" s="65"/>
      <c r="AVD18" s="65"/>
      <c r="AVE18" s="65"/>
      <c r="AVF18" s="65"/>
      <c r="AVG18" s="65"/>
      <c r="AVH18" s="65"/>
      <c r="AVI18" s="65"/>
      <c r="AVJ18" s="65"/>
      <c r="AVK18" s="65"/>
      <c r="AVL18" s="65"/>
      <c r="AVM18" s="65"/>
      <c r="AVN18" s="65"/>
      <c r="AVO18" s="65"/>
      <c r="AVP18" s="65"/>
      <c r="AVQ18" s="65"/>
      <c r="AVR18" s="65"/>
      <c r="AVS18" s="65"/>
      <c r="AVT18" s="65"/>
      <c r="AVU18" s="65"/>
      <c r="AVV18" s="65"/>
      <c r="AVW18" s="65"/>
      <c r="AVX18" s="65"/>
      <c r="AVY18" s="65"/>
      <c r="AVZ18" s="65"/>
      <c r="AWA18" s="65"/>
      <c r="AWB18" s="65"/>
      <c r="AWC18" s="65"/>
      <c r="AWD18" s="65"/>
      <c r="AWE18" s="65"/>
      <c r="AWF18" s="65"/>
      <c r="AWG18" s="65"/>
      <c r="AWH18" s="65"/>
      <c r="AWI18" s="65"/>
      <c r="AWJ18" s="65"/>
      <c r="AWK18" s="65"/>
      <c r="AWL18" s="65"/>
      <c r="AWM18" s="65"/>
      <c r="AWN18" s="65"/>
      <c r="AWO18" s="65"/>
      <c r="AWP18" s="65"/>
      <c r="AWQ18" s="65"/>
      <c r="AWR18" s="65"/>
      <c r="AWS18" s="65"/>
      <c r="AWT18" s="65"/>
      <c r="AWU18" s="65"/>
      <c r="AWV18" s="65"/>
      <c r="AWW18" s="65"/>
      <c r="AWX18" s="65"/>
      <c r="AWY18" s="65"/>
      <c r="AWZ18" s="65"/>
      <c r="AXA18" s="65"/>
      <c r="AXB18" s="65"/>
      <c r="AXC18" s="65"/>
      <c r="AXD18" s="65"/>
      <c r="AXE18" s="65"/>
      <c r="AXF18" s="65"/>
      <c r="AXG18" s="65"/>
      <c r="AXH18" s="65"/>
      <c r="AXI18" s="65"/>
      <c r="AXJ18" s="65"/>
      <c r="AXK18" s="65"/>
      <c r="AXL18" s="65"/>
      <c r="AXM18" s="65"/>
      <c r="AXN18" s="65"/>
      <c r="AXO18" s="65"/>
      <c r="AXP18" s="65"/>
      <c r="AXQ18" s="65"/>
      <c r="AXR18" s="65"/>
      <c r="AXS18" s="65"/>
      <c r="AXT18" s="65"/>
      <c r="AXU18" s="65"/>
      <c r="AXV18" s="65"/>
      <c r="AXW18" s="65"/>
      <c r="AXX18" s="65"/>
      <c r="AXY18" s="65"/>
      <c r="AXZ18" s="65"/>
      <c r="AYA18" s="65"/>
      <c r="AYB18" s="65"/>
      <c r="AYC18" s="65"/>
      <c r="AYD18" s="65"/>
      <c r="AYE18" s="65"/>
      <c r="AYF18" s="65"/>
      <c r="AYG18" s="65"/>
      <c r="AYH18" s="65"/>
      <c r="AYI18" s="65"/>
      <c r="AYJ18" s="65"/>
      <c r="AYK18" s="65"/>
      <c r="AYL18" s="65"/>
      <c r="AYM18" s="65"/>
      <c r="AYN18" s="65"/>
      <c r="AYO18" s="65"/>
      <c r="AYP18" s="65"/>
      <c r="AYQ18" s="65"/>
      <c r="AYR18" s="65"/>
      <c r="AYS18" s="65"/>
      <c r="AYT18" s="65"/>
      <c r="AYU18" s="65"/>
      <c r="AYV18" s="65"/>
      <c r="AYW18" s="65"/>
      <c r="AYX18" s="65"/>
      <c r="AYY18" s="65"/>
      <c r="AYZ18" s="65"/>
      <c r="AZA18" s="65"/>
      <c r="AZB18" s="65"/>
      <c r="AZC18" s="65"/>
      <c r="AZD18" s="65"/>
      <c r="AZE18" s="65"/>
      <c r="AZF18" s="65"/>
      <c r="AZG18" s="65"/>
      <c r="AZH18" s="65"/>
      <c r="AZI18" s="65"/>
      <c r="AZJ18" s="65"/>
      <c r="AZK18" s="65"/>
      <c r="AZL18" s="65"/>
      <c r="AZM18" s="65"/>
      <c r="AZN18" s="65"/>
      <c r="AZO18" s="65"/>
      <c r="AZP18" s="65"/>
      <c r="AZQ18" s="65"/>
      <c r="AZR18" s="65"/>
      <c r="AZS18" s="65"/>
      <c r="AZT18" s="65"/>
      <c r="AZU18" s="65"/>
      <c r="AZV18" s="65"/>
      <c r="AZW18" s="65"/>
      <c r="AZX18" s="65"/>
      <c r="AZY18" s="65"/>
      <c r="AZZ18" s="65"/>
      <c r="BAA18" s="65"/>
      <c r="BAB18" s="65"/>
      <c r="BAC18" s="65"/>
      <c r="BAD18" s="65"/>
      <c r="BAE18" s="65"/>
      <c r="BAF18" s="65"/>
      <c r="BAG18" s="65"/>
      <c r="BAH18" s="65"/>
      <c r="BAI18" s="65"/>
      <c r="BAJ18" s="65"/>
      <c r="BAK18" s="65"/>
      <c r="BAL18" s="65"/>
      <c r="BAM18" s="65"/>
      <c r="BAN18" s="65"/>
      <c r="BAO18" s="65"/>
      <c r="BAP18" s="65"/>
      <c r="BAQ18" s="65"/>
      <c r="BAR18" s="65"/>
      <c r="BAS18" s="65"/>
      <c r="BAT18" s="65"/>
      <c r="BAU18" s="65"/>
      <c r="BAV18" s="65"/>
      <c r="BAW18" s="65"/>
      <c r="BAX18" s="65"/>
      <c r="BAY18" s="65"/>
      <c r="BAZ18" s="65"/>
      <c r="BBA18" s="65"/>
      <c r="BBB18" s="65"/>
      <c r="BBC18" s="65"/>
      <c r="BBD18" s="65"/>
      <c r="BBE18" s="65"/>
      <c r="BBF18" s="65"/>
      <c r="BBG18" s="65"/>
      <c r="BBH18" s="65"/>
      <c r="BBI18" s="65"/>
      <c r="BBJ18" s="65"/>
      <c r="BBK18" s="65"/>
      <c r="BBL18" s="65"/>
      <c r="BBM18" s="65"/>
      <c r="BBN18" s="65"/>
      <c r="BBO18" s="65"/>
      <c r="BBP18" s="65"/>
      <c r="BBQ18" s="65"/>
      <c r="BBR18" s="65"/>
      <c r="BBS18" s="65"/>
      <c r="BBT18" s="65"/>
      <c r="BBU18" s="65"/>
      <c r="BBV18" s="65"/>
      <c r="BBW18" s="65"/>
      <c r="BBX18" s="65"/>
      <c r="BBY18" s="65"/>
      <c r="BBZ18" s="65"/>
      <c r="BCA18" s="65"/>
      <c r="BCB18" s="65"/>
      <c r="BCC18" s="65"/>
      <c r="BCD18" s="65"/>
      <c r="BCE18" s="65"/>
      <c r="BCF18" s="65"/>
      <c r="BCG18" s="65"/>
      <c r="BCH18" s="65"/>
      <c r="BCI18" s="65"/>
      <c r="BCJ18" s="65"/>
      <c r="BCK18" s="65"/>
      <c r="BCL18" s="65"/>
      <c r="BCM18" s="65"/>
      <c r="BCN18" s="65"/>
      <c r="BCO18" s="65"/>
      <c r="BCP18" s="65"/>
      <c r="BCQ18" s="65"/>
      <c r="BCR18" s="65"/>
      <c r="BCS18" s="65"/>
      <c r="BCT18" s="65"/>
      <c r="BCU18" s="65"/>
      <c r="BCV18" s="65"/>
      <c r="BCW18" s="65"/>
      <c r="BCX18" s="65"/>
      <c r="BCY18" s="65"/>
      <c r="BCZ18" s="65"/>
      <c r="BDA18" s="65"/>
      <c r="BDB18" s="65"/>
      <c r="BDC18" s="65"/>
      <c r="BDD18" s="65"/>
      <c r="BDE18" s="65"/>
      <c r="BDF18" s="65"/>
      <c r="BDG18" s="65"/>
      <c r="BDH18" s="65"/>
      <c r="BDI18" s="65"/>
      <c r="BDJ18" s="65"/>
      <c r="BDK18" s="65"/>
      <c r="BDL18" s="65"/>
      <c r="BDM18" s="65"/>
      <c r="BDN18" s="65"/>
      <c r="BDO18" s="65"/>
      <c r="BDP18" s="65"/>
      <c r="BDQ18" s="65"/>
      <c r="BDR18" s="65"/>
      <c r="BDS18" s="65"/>
      <c r="BDT18" s="65"/>
      <c r="BDU18" s="65"/>
      <c r="BDV18" s="65"/>
      <c r="BDW18" s="65"/>
      <c r="BDX18" s="65"/>
      <c r="BDY18" s="65"/>
      <c r="BDZ18" s="65"/>
      <c r="BEA18" s="65"/>
      <c r="BEB18" s="65"/>
      <c r="BEC18" s="65"/>
      <c r="BED18" s="65"/>
      <c r="BEE18" s="65"/>
      <c r="BEF18" s="65"/>
      <c r="BEG18" s="65"/>
      <c r="BEH18" s="65"/>
      <c r="BEI18" s="65"/>
      <c r="BEJ18" s="65"/>
      <c r="BEK18" s="65"/>
      <c r="BEL18" s="65"/>
      <c r="BEM18" s="65"/>
      <c r="BEN18" s="65"/>
      <c r="BEO18" s="65"/>
      <c r="BEP18" s="65"/>
      <c r="BEQ18" s="65"/>
      <c r="BER18" s="65"/>
      <c r="BES18" s="65"/>
      <c r="BET18" s="65"/>
      <c r="BEU18" s="65"/>
      <c r="BEV18" s="65"/>
      <c r="BEW18" s="65"/>
      <c r="BEX18" s="65"/>
      <c r="BEY18" s="65"/>
      <c r="BEZ18" s="65"/>
      <c r="BFA18" s="65"/>
      <c r="BFB18" s="65"/>
      <c r="BFC18" s="65"/>
      <c r="BFD18" s="65"/>
      <c r="BFE18" s="65"/>
      <c r="BFF18" s="65"/>
      <c r="BFG18" s="65"/>
      <c r="BFH18" s="65"/>
      <c r="BFI18" s="65"/>
      <c r="BFJ18" s="65"/>
      <c r="BFK18" s="65"/>
      <c r="BFL18" s="65"/>
      <c r="BFM18" s="65"/>
      <c r="BFN18" s="65"/>
      <c r="BFO18" s="65"/>
      <c r="BFP18" s="65"/>
      <c r="BFQ18" s="65"/>
      <c r="BFR18" s="65"/>
      <c r="BFS18" s="65"/>
      <c r="BFT18" s="65"/>
      <c r="BFU18" s="65"/>
      <c r="BFV18" s="65"/>
      <c r="BFW18" s="65"/>
      <c r="BFX18" s="65"/>
      <c r="BFY18" s="65"/>
      <c r="BFZ18" s="65"/>
      <c r="BGA18" s="65"/>
      <c r="BGB18" s="65"/>
      <c r="BGC18" s="65"/>
      <c r="BGD18" s="65"/>
      <c r="BGE18" s="65"/>
      <c r="BGF18" s="65"/>
      <c r="BGG18" s="65"/>
      <c r="BGH18" s="65"/>
      <c r="BGI18" s="65"/>
      <c r="BGJ18" s="65"/>
      <c r="BGK18" s="65"/>
      <c r="BGL18" s="65"/>
      <c r="BGM18" s="65"/>
      <c r="BGN18" s="65"/>
      <c r="BGO18" s="65"/>
      <c r="BGP18" s="65"/>
      <c r="BGQ18" s="65"/>
      <c r="BGR18" s="65"/>
      <c r="BGS18" s="65"/>
      <c r="BGT18" s="65"/>
      <c r="BGU18" s="65"/>
      <c r="BGV18" s="65"/>
      <c r="BGW18" s="65"/>
      <c r="BGX18" s="65"/>
      <c r="BGY18" s="65"/>
      <c r="BGZ18" s="65"/>
      <c r="BHA18" s="65"/>
      <c r="BHB18" s="65"/>
      <c r="BHC18" s="65"/>
      <c r="BHD18" s="65"/>
      <c r="BHE18" s="65"/>
      <c r="BHF18" s="65"/>
      <c r="BHG18" s="65"/>
      <c r="BHH18" s="65"/>
      <c r="BHI18" s="65"/>
      <c r="BHJ18" s="65"/>
      <c r="BHK18" s="65"/>
      <c r="BHL18" s="65"/>
      <c r="BHM18" s="65"/>
      <c r="BHN18" s="65"/>
      <c r="BHO18" s="65"/>
      <c r="BHP18" s="65"/>
      <c r="BHQ18" s="65"/>
      <c r="BHR18" s="65"/>
      <c r="BHS18" s="65"/>
      <c r="BHT18" s="65"/>
      <c r="BHU18" s="65"/>
      <c r="BHV18" s="65"/>
      <c r="BHW18" s="65"/>
      <c r="BHX18" s="65"/>
      <c r="BHY18" s="65"/>
      <c r="BHZ18" s="65"/>
      <c r="BIA18" s="65"/>
      <c r="BIB18" s="65"/>
      <c r="BIC18" s="65"/>
      <c r="BID18" s="65"/>
      <c r="BIE18" s="65"/>
      <c r="BIF18" s="65"/>
      <c r="BIG18" s="65"/>
      <c r="BIH18" s="65"/>
      <c r="BII18" s="65"/>
      <c r="BIJ18" s="65"/>
      <c r="BIK18" s="65"/>
      <c r="BIL18" s="65"/>
      <c r="BIM18" s="65"/>
      <c r="BIN18" s="65"/>
      <c r="BIO18" s="65"/>
      <c r="BIP18" s="65"/>
      <c r="BIQ18" s="65"/>
      <c r="BIR18" s="65"/>
      <c r="BIS18" s="65"/>
      <c r="BIT18" s="65"/>
      <c r="BIU18" s="65"/>
      <c r="BIV18" s="65"/>
      <c r="BIW18" s="65"/>
      <c r="BIX18" s="65"/>
      <c r="BIY18" s="65"/>
      <c r="BIZ18" s="65"/>
      <c r="BJA18" s="65"/>
      <c r="BJB18" s="65"/>
      <c r="BJC18" s="65"/>
      <c r="BJD18" s="65"/>
      <c r="BJE18" s="65"/>
      <c r="BJF18" s="65"/>
      <c r="BJG18" s="65"/>
      <c r="BJH18" s="65"/>
      <c r="BJI18" s="65"/>
      <c r="BJJ18" s="65"/>
      <c r="BJK18" s="65"/>
      <c r="BJL18" s="65"/>
      <c r="BJM18" s="65"/>
      <c r="BJN18" s="65"/>
      <c r="BJO18" s="65"/>
      <c r="BJP18" s="65"/>
      <c r="BJQ18" s="65"/>
      <c r="BJR18" s="65"/>
      <c r="BJS18" s="65"/>
      <c r="BJT18" s="65"/>
      <c r="BJU18" s="65"/>
      <c r="BJV18" s="65"/>
      <c r="BJW18" s="65"/>
      <c r="BJX18" s="65"/>
      <c r="BJY18" s="65"/>
      <c r="BJZ18" s="65"/>
      <c r="BKA18" s="65"/>
      <c r="BKB18" s="65"/>
      <c r="BKC18" s="65"/>
      <c r="BKD18" s="65"/>
      <c r="BKE18" s="65"/>
      <c r="BKF18" s="65"/>
      <c r="BKG18" s="65"/>
      <c r="BKH18" s="65"/>
      <c r="BKI18" s="65"/>
      <c r="BKJ18" s="65"/>
      <c r="BKK18" s="65"/>
      <c r="BKL18" s="65"/>
      <c r="BKM18" s="65"/>
      <c r="BKN18" s="65"/>
      <c r="BKO18" s="65"/>
      <c r="BKP18" s="65"/>
      <c r="BKQ18" s="65"/>
      <c r="BKR18" s="65"/>
      <c r="BKS18" s="65"/>
      <c r="BKT18" s="65"/>
      <c r="BKU18" s="65"/>
      <c r="BKV18" s="65"/>
      <c r="BKW18" s="65"/>
      <c r="BKX18" s="65"/>
      <c r="BKY18" s="65"/>
      <c r="BKZ18" s="65"/>
      <c r="BLA18" s="65"/>
      <c r="BLB18" s="65"/>
      <c r="BLC18" s="65"/>
      <c r="BLD18" s="65"/>
      <c r="BLE18" s="65"/>
      <c r="BLF18" s="65"/>
      <c r="BLG18" s="65"/>
      <c r="BLH18" s="65"/>
      <c r="BLI18" s="65"/>
      <c r="BLJ18" s="65"/>
      <c r="BLK18" s="65"/>
      <c r="BLL18" s="65"/>
      <c r="BLM18" s="65"/>
      <c r="BLN18" s="65"/>
      <c r="BLO18" s="65"/>
      <c r="BLP18" s="65"/>
      <c r="BLQ18" s="65"/>
      <c r="BLR18" s="65"/>
      <c r="BLS18" s="65"/>
      <c r="BLT18" s="65"/>
      <c r="BLU18" s="65"/>
      <c r="BLV18" s="65"/>
      <c r="BLW18" s="65"/>
      <c r="BLX18" s="65"/>
      <c r="BLY18" s="65"/>
      <c r="BLZ18" s="65"/>
      <c r="BMA18" s="65"/>
      <c r="BMB18" s="65"/>
      <c r="BMC18" s="65"/>
      <c r="BMD18" s="65"/>
      <c r="BME18" s="65"/>
      <c r="BMF18" s="65"/>
      <c r="BMG18" s="65"/>
      <c r="BMH18" s="65"/>
      <c r="BMI18" s="65"/>
      <c r="BMJ18" s="65"/>
      <c r="BMK18" s="65"/>
      <c r="BML18" s="65"/>
      <c r="BMM18" s="65"/>
      <c r="BMN18" s="65"/>
      <c r="BMO18" s="65"/>
      <c r="BMP18" s="65"/>
      <c r="BMQ18" s="65"/>
      <c r="BMR18" s="65"/>
      <c r="BMS18" s="65"/>
      <c r="BMT18" s="65"/>
      <c r="BMU18" s="65"/>
      <c r="BMV18" s="65"/>
      <c r="BMW18" s="65"/>
      <c r="BMX18" s="65"/>
      <c r="BMY18" s="65"/>
      <c r="BMZ18" s="65"/>
      <c r="BNA18" s="65"/>
      <c r="BNB18" s="65"/>
      <c r="BNC18" s="65"/>
      <c r="BND18" s="65"/>
      <c r="BNE18" s="65"/>
      <c r="BNF18" s="65"/>
      <c r="BNG18" s="65"/>
      <c r="BNH18" s="65"/>
      <c r="BNI18" s="65"/>
      <c r="BNJ18" s="65"/>
      <c r="BNK18" s="65"/>
      <c r="BNL18" s="65"/>
      <c r="BNM18" s="65"/>
      <c r="BNN18" s="65"/>
      <c r="BNO18" s="65"/>
      <c r="BNP18" s="65"/>
      <c r="BNQ18" s="65"/>
      <c r="BNR18" s="65"/>
      <c r="BNS18" s="65"/>
      <c r="BNT18" s="65"/>
      <c r="BNU18" s="65"/>
      <c r="BNV18" s="65"/>
      <c r="BNW18" s="65"/>
      <c r="BNX18" s="65"/>
      <c r="BNY18" s="65"/>
      <c r="BNZ18" s="65"/>
      <c r="BOA18" s="65"/>
      <c r="BOB18" s="65"/>
      <c r="BOC18" s="65"/>
      <c r="BOD18" s="65"/>
      <c r="BOE18" s="65"/>
      <c r="BOF18" s="65"/>
      <c r="BOG18" s="65"/>
      <c r="BOH18" s="65"/>
      <c r="BOI18" s="65"/>
      <c r="BOJ18" s="65"/>
      <c r="BOK18" s="65"/>
      <c r="BOL18" s="65"/>
      <c r="BOM18" s="65"/>
      <c r="BON18" s="65"/>
      <c r="BOO18" s="65"/>
      <c r="BOP18" s="65"/>
      <c r="BOQ18" s="65"/>
      <c r="BOR18" s="65"/>
      <c r="BOS18" s="65"/>
      <c r="BOT18" s="65"/>
      <c r="BOU18" s="65"/>
      <c r="BOV18" s="65"/>
      <c r="BOW18" s="65"/>
      <c r="BOX18" s="65"/>
      <c r="BOY18" s="65"/>
      <c r="BOZ18" s="65"/>
      <c r="BPA18" s="65"/>
      <c r="BPB18" s="65"/>
      <c r="BPC18" s="65"/>
      <c r="BPD18" s="65"/>
      <c r="BPE18" s="65"/>
      <c r="BPF18" s="65"/>
      <c r="BPG18" s="65"/>
      <c r="BPH18" s="65"/>
      <c r="BPI18" s="65"/>
      <c r="BPJ18" s="65"/>
      <c r="BPK18" s="65"/>
      <c r="BPL18" s="65"/>
      <c r="BPM18" s="65"/>
      <c r="BPN18" s="65"/>
      <c r="BPO18" s="65"/>
      <c r="BPP18" s="65"/>
      <c r="BPQ18" s="65"/>
      <c r="BPR18" s="65"/>
      <c r="BPS18" s="65"/>
      <c r="BPT18" s="65"/>
      <c r="BPU18" s="65"/>
      <c r="BPV18" s="65"/>
      <c r="BPW18" s="65"/>
      <c r="BPX18" s="65"/>
      <c r="BPY18" s="65"/>
      <c r="BPZ18" s="65"/>
      <c r="BQA18" s="65"/>
      <c r="BQB18" s="65"/>
      <c r="BQC18" s="65"/>
      <c r="BQD18" s="65"/>
      <c r="BQE18" s="65"/>
      <c r="BQF18" s="65"/>
      <c r="BQG18" s="65"/>
      <c r="BQH18" s="65"/>
      <c r="BQI18" s="65"/>
      <c r="BQJ18" s="65"/>
      <c r="BQK18" s="65"/>
      <c r="BQL18" s="65"/>
      <c r="BQM18" s="65"/>
      <c r="BQN18" s="65"/>
      <c r="BQO18" s="65"/>
      <c r="BQP18" s="65"/>
      <c r="BQQ18" s="65"/>
      <c r="BQR18" s="65"/>
      <c r="BQS18" s="65"/>
      <c r="BQT18" s="65"/>
      <c r="BQU18" s="65"/>
      <c r="BQV18" s="65"/>
      <c r="BQW18" s="65"/>
      <c r="BQX18" s="65"/>
      <c r="BQY18" s="65"/>
      <c r="BQZ18" s="65"/>
      <c r="BRA18" s="65"/>
      <c r="BRB18" s="65"/>
      <c r="BRC18" s="65"/>
      <c r="BRD18" s="65"/>
      <c r="BRE18" s="65"/>
      <c r="BRF18" s="65"/>
      <c r="BRG18" s="65"/>
      <c r="BRH18" s="65"/>
      <c r="BRI18" s="65"/>
      <c r="BRJ18" s="65"/>
      <c r="BRK18" s="65"/>
      <c r="BRL18" s="65"/>
      <c r="BRM18" s="65"/>
      <c r="BRN18" s="65"/>
      <c r="BRO18" s="65"/>
      <c r="BRP18" s="65"/>
      <c r="BRQ18" s="65"/>
      <c r="BRR18" s="65"/>
      <c r="BRS18" s="65"/>
      <c r="BRT18" s="65"/>
      <c r="BRU18" s="65"/>
      <c r="BRV18" s="65"/>
      <c r="BRW18" s="65"/>
      <c r="BRX18" s="65"/>
      <c r="BRY18" s="65"/>
      <c r="BRZ18" s="65"/>
      <c r="BSA18" s="65"/>
      <c r="BSB18" s="65"/>
      <c r="BSC18" s="65"/>
      <c r="BSD18" s="65"/>
      <c r="BSE18" s="65"/>
      <c r="BSF18" s="65"/>
      <c r="BSG18" s="65"/>
      <c r="BSH18" s="65"/>
      <c r="BSI18" s="65"/>
      <c r="BSJ18" s="65"/>
      <c r="BSK18" s="65"/>
      <c r="BSL18" s="65"/>
      <c r="BSM18" s="65"/>
      <c r="BSN18" s="65"/>
      <c r="BSO18" s="65"/>
      <c r="BSP18" s="65"/>
      <c r="BSQ18" s="65"/>
      <c r="BSR18" s="65"/>
      <c r="BSS18" s="65"/>
      <c r="BST18" s="65"/>
      <c r="BSU18" s="65"/>
      <c r="BSV18" s="65"/>
      <c r="BSW18" s="65"/>
      <c r="BSX18" s="65"/>
      <c r="BSY18" s="65"/>
      <c r="BSZ18" s="65"/>
      <c r="BTA18" s="65"/>
      <c r="BTB18" s="65"/>
      <c r="BTC18" s="65"/>
      <c r="BTD18" s="65"/>
      <c r="BTE18" s="65"/>
      <c r="BTF18" s="65"/>
      <c r="BTG18" s="65"/>
      <c r="BTH18" s="65"/>
      <c r="BTI18" s="65"/>
      <c r="BTJ18" s="65"/>
      <c r="BTK18" s="65"/>
      <c r="BTL18" s="65"/>
      <c r="BTM18" s="65"/>
      <c r="BTN18" s="65"/>
      <c r="BTO18" s="65"/>
      <c r="BTP18" s="65"/>
      <c r="BTQ18" s="65"/>
      <c r="BTR18" s="65"/>
      <c r="BTS18" s="65"/>
      <c r="BTT18" s="65"/>
      <c r="BTU18" s="65"/>
      <c r="BTV18" s="65"/>
      <c r="BTW18" s="65"/>
      <c r="BTX18" s="65"/>
      <c r="BTY18" s="65"/>
      <c r="BTZ18" s="65"/>
      <c r="BUA18" s="65"/>
      <c r="BUB18" s="65"/>
      <c r="BUC18" s="65"/>
      <c r="BUD18" s="65"/>
      <c r="BUE18" s="65"/>
      <c r="BUF18" s="65"/>
      <c r="BUG18" s="65"/>
      <c r="BUH18" s="65"/>
      <c r="BUI18" s="65"/>
      <c r="BUJ18" s="65"/>
      <c r="BUK18" s="65"/>
      <c r="BUL18" s="65"/>
      <c r="BUM18" s="65"/>
      <c r="BUN18" s="65"/>
      <c r="BUO18" s="65"/>
      <c r="BUP18" s="65"/>
      <c r="BUQ18" s="65"/>
      <c r="BUR18" s="65"/>
      <c r="BUS18" s="65"/>
      <c r="BUT18" s="65"/>
      <c r="BUU18" s="65"/>
      <c r="BUV18" s="65"/>
      <c r="BUW18" s="65"/>
      <c r="BUX18" s="65"/>
      <c r="BUY18" s="65"/>
      <c r="BUZ18" s="65"/>
      <c r="BVA18" s="65"/>
      <c r="BVB18" s="65"/>
      <c r="BVC18" s="65"/>
      <c r="BVD18" s="65"/>
      <c r="BVE18" s="65"/>
      <c r="BVF18" s="65"/>
      <c r="BVG18" s="65"/>
      <c r="BVH18" s="65"/>
      <c r="BVI18" s="65"/>
      <c r="BVJ18" s="65"/>
      <c r="BVK18" s="65"/>
      <c r="BVL18" s="65"/>
      <c r="BVM18" s="65"/>
      <c r="BVN18" s="65"/>
      <c r="BVO18" s="65"/>
      <c r="BVP18" s="65"/>
      <c r="BVQ18" s="65"/>
      <c r="BVR18" s="65"/>
      <c r="BVS18" s="65"/>
      <c r="BVT18" s="65"/>
      <c r="BVU18" s="65"/>
      <c r="BVV18" s="65"/>
      <c r="BVW18" s="65"/>
      <c r="BVX18" s="65"/>
      <c r="BVY18" s="65"/>
      <c r="BVZ18" s="65"/>
      <c r="BWA18" s="65"/>
      <c r="BWB18" s="65"/>
      <c r="BWC18" s="65"/>
      <c r="BWD18" s="65"/>
      <c r="BWE18" s="65"/>
      <c r="BWF18" s="65"/>
      <c r="BWG18" s="65"/>
      <c r="BWH18" s="65"/>
      <c r="BWI18" s="65"/>
      <c r="BWJ18" s="65"/>
      <c r="BWK18" s="65"/>
      <c r="BWL18" s="65"/>
      <c r="BWM18" s="65"/>
      <c r="BWN18" s="65"/>
      <c r="BWO18" s="65"/>
      <c r="BWP18" s="65"/>
      <c r="BWQ18" s="65"/>
      <c r="BWR18" s="65"/>
      <c r="BWS18" s="65"/>
      <c r="BWT18" s="65"/>
      <c r="BWU18" s="65"/>
      <c r="BWV18" s="65"/>
      <c r="BWW18" s="65"/>
      <c r="BWX18" s="65"/>
      <c r="BWY18" s="65"/>
      <c r="BWZ18" s="65"/>
      <c r="BXA18" s="65"/>
      <c r="BXB18" s="65"/>
      <c r="BXC18" s="65"/>
      <c r="BXD18" s="65"/>
      <c r="BXE18" s="65"/>
      <c r="BXF18" s="65"/>
      <c r="BXG18" s="65"/>
      <c r="BXH18" s="65"/>
      <c r="BXI18" s="65"/>
      <c r="BXJ18" s="65"/>
      <c r="BXK18" s="65"/>
      <c r="BXL18" s="65"/>
      <c r="BXM18" s="65"/>
      <c r="BXN18" s="65"/>
      <c r="BXO18" s="65"/>
      <c r="BXP18" s="65"/>
      <c r="BXQ18" s="65"/>
      <c r="BXR18" s="65"/>
      <c r="BXS18" s="65"/>
      <c r="BXT18" s="65"/>
      <c r="BXU18" s="65"/>
      <c r="BXV18" s="65"/>
      <c r="BXW18" s="65"/>
      <c r="BXX18" s="65"/>
      <c r="BXY18" s="65"/>
      <c r="BXZ18" s="65"/>
      <c r="BYA18" s="65"/>
      <c r="BYB18" s="65"/>
      <c r="BYC18" s="65"/>
      <c r="BYD18" s="65"/>
      <c r="BYE18" s="65"/>
      <c r="BYF18" s="65"/>
      <c r="BYG18" s="65"/>
      <c r="BYH18" s="65"/>
      <c r="BYI18" s="65"/>
      <c r="BYJ18" s="65"/>
      <c r="BYK18" s="65"/>
      <c r="BYL18" s="65"/>
      <c r="BYM18" s="65"/>
      <c r="BYN18" s="65"/>
      <c r="BYO18" s="65"/>
      <c r="BYP18" s="65"/>
      <c r="BYQ18" s="65"/>
      <c r="BYR18" s="65"/>
      <c r="BYS18" s="65"/>
      <c r="BYT18" s="65"/>
      <c r="BYU18" s="65"/>
      <c r="BYV18" s="65"/>
      <c r="BYW18" s="65"/>
      <c r="BYX18" s="65"/>
      <c r="BYY18" s="65"/>
      <c r="BYZ18" s="65"/>
      <c r="BZA18" s="65"/>
      <c r="BZB18" s="65"/>
      <c r="BZC18" s="65"/>
      <c r="BZD18" s="65"/>
      <c r="BZE18" s="65"/>
      <c r="BZF18" s="65"/>
      <c r="BZG18" s="65"/>
      <c r="BZH18" s="65"/>
      <c r="BZI18" s="65"/>
      <c r="BZJ18" s="65"/>
      <c r="BZK18" s="65"/>
      <c r="BZL18" s="65"/>
      <c r="BZM18" s="65"/>
      <c r="BZN18" s="65"/>
      <c r="BZO18" s="65"/>
      <c r="BZP18" s="65"/>
      <c r="BZQ18" s="65"/>
      <c r="BZR18" s="65"/>
      <c r="BZS18" s="65"/>
      <c r="BZT18" s="65"/>
      <c r="BZU18" s="65"/>
      <c r="BZV18" s="65"/>
      <c r="BZW18" s="65"/>
      <c r="BZX18" s="65"/>
      <c r="BZY18" s="65"/>
      <c r="BZZ18" s="65"/>
      <c r="CAA18" s="65"/>
      <c r="CAB18" s="65"/>
      <c r="CAC18" s="65"/>
      <c r="CAD18" s="65"/>
      <c r="CAE18" s="65"/>
      <c r="CAF18" s="65"/>
      <c r="CAG18" s="65"/>
      <c r="CAH18" s="65"/>
      <c r="CAI18" s="65"/>
      <c r="CAJ18" s="65"/>
      <c r="CAK18" s="65"/>
      <c r="CAL18" s="65"/>
      <c r="CAM18" s="65"/>
      <c r="CAN18" s="65"/>
      <c r="CAO18" s="65"/>
      <c r="CAP18" s="65"/>
      <c r="CAQ18" s="65"/>
      <c r="CAR18" s="65"/>
      <c r="CAS18" s="65"/>
      <c r="CAT18" s="65"/>
      <c r="CAU18" s="65"/>
      <c r="CAV18" s="65"/>
      <c r="CAW18" s="65"/>
      <c r="CAX18" s="65"/>
      <c r="CAY18" s="65"/>
      <c r="CAZ18" s="65"/>
      <c r="CBA18" s="65"/>
      <c r="CBB18" s="65"/>
      <c r="CBC18" s="65"/>
      <c r="CBD18" s="65"/>
      <c r="CBE18" s="65"/>
      <c r="CBF18" s="65"/>
      <c r="CBG18" s="65"/>
      <c r="CBH18" s="65"/>
      <c r="CBI18" s="65"/>
      <c r="CBJ18" s="65"/>
      <c r="CBK18" s="65"/>
      <c r="CBL18" s="65"/>
      <c r="CBM18" s="65"/>
      <c r="CBN18" s="65"/>
      <c r="CBO18" s="65"/>
      <c r="CBP18" s="65"/>
      <c r="CBQ18" s="65"/>
      <c r="CBR18" s="65"/>
      <c r="CBS18" s="65"/>
      <c r="CBT18" s="65"/>
      <c r="CBU18" s="65"/>
      <c r="CBV18" s="65"/>
      <c r="CBW18" s="65"/>
      <c r="CBX18" s="65"/>
      <c r="CBY18" s="65"/>
      <c r="CBZ18" s="65"/>
      <c r="CCA18" s="65"/>
      <c r="CCB18" s="65"/>
      <c r="CCC18" s="65"/>
      <c r="CCD18" s="65"/>
      <c r="CCE18" s="65"/>
      <c r="CCF18" s="65"/>
      <c r="CCG18" s="65"/>
      <c r="CCH18" s="65"/>
      <c r="CCI18" s="65"/>
      <c r="CCJ18" s="65"/>
      <c r="CCK18" s="65"/>
      <c r="CCL18" s="65"/>
      <c r="CCM18" s="65"/>
      <c r="CCN18" s="65"/>
      <c r="CCO18" s="65"/>
      <c r="CCP18" s="65"/>
      <c r="CCQ18" s="65"/>
      <c r="CCR18" s="65"/>
      <c r="CCS18" s="65"/>
      <c r="CCT18" s="65"/>
      <c r="CCU18" s="65"/>
      <c r="CCV18" s="65"/>
      <c r="CCW18" s="65"/>
      <c r="CCX18" s="65"/>
      <c r="CCY18" s="65"/>
      <c r="CCZ18" s="65"/>
      <c r="CDA18" s="65"/>
      <c r="CDB18" s="65"/>
      <c r="CDC18" s="65"/>
      <c r="CDD18" s="65"/>
      <c r="CDE18" s="65"/>
      <c r="CDF18" s="65"/>
      <c r="CDG18" s="65"/>
      <c r="CDH18" s="65"/>
      <c r="CDI18" s="65"/>
      <c r="CDJ18" s="65"/>
      <c r="CDK18" s="65"/>
      <c r="CDL18" s="65"/>
      <c r="CDM18" s="65"/>
      <c r="CDN18" s="65"/>
      <c r="CDO18" s="65"/>
      <c r="CDP18" s="65"/>
      <c r="CDQ18" s="65"/>
      <c r="CDR18" s="65"/>
      <c r="CDS18" s="65"/>
      <c r="CDT18" s="65"/>
      <c r="CDU18" s="65"/>
      <c r="CDV18" s="65"/>
      <c r="CDW18" s="65"/>
      <c r="CDX18" s="65"/>
      <c r="CDY18" s="65"/>
      <c r="CDZ18" s="65"/>
      <c r="CEA18" s="65"/>
      <c r="CEB18" s="65"/>
      <c r="CEC18" s="65"/>
      <c r="CED18" s="65"/>
      <c r="CEE18" s="65"/>
      <c r="CEF18" s="65"/>
      <c r="CEG18" s="65"/>
      <c r="CEH18" s="65"/>
      <c r="CEI18" s="65"/>
      <c r="CEJ18" s="65"/>
      <c r="CEK18" s="65"/>
      <c r="CEL18" s="65"/>
      <c r="CEM18" s="65"/>
      <c r="CEN18" s="65"/>
      <c r="CEO18" s="65"/>
      <c r="CEP18" s="65"/>
      <c r="CEQ18" s="65"/>
      <c r="CER18" s="65"/>
      <c r="CES18" s="65"/>
      <c r="CET18" s="65"/>
      <c r="CEU18" s="65"/>
      <c r="CEV18" s="65"/>
      <c r="CEW18" s="65"/>
      <c r="CEX18" s="65"/>
      <c r="CEY18" s="65"/>
      <c r="CEZ18" s="65"/>
      <c r="CFA18" s="65"/>
      <c r="CFB18" s="65"/>
      <c r="CFC18" s="65"/>
      <c r="CFD18" s="65"/>
      <c r="CFE18" s="65"/>
      <c r="CFF18" s="65"/>
      <c r="CFG18" s="65"/>
      <c r="CFH18" s="65"/>
      <c r="CFI18" s="65"/>
      <c r="CFJ18" s="65"/>
      <c r="CFK18" s="65"/>
      <c r="CFL18" s="65"/>
      <c r="CFM18" s="65"/>
      <c r="CFN18" s="65"/>
      <c r="CFO18" s="65"/>
      <c r="CFP18" s="65"/>
      <c r="CFQ18" s="65"/>
      <c r="CFR18" s="65"/>
      <c r="CFS18" s="65"/>
      <c r="CFT18" s="65"/>
      <c r="CFU18" s="65"/>
      <c r="CFV18" s="65"/>
      <c r="CFW18" s="65"/>
      <c r="CFX18" s="65"/>
      <c r="CFY18" s="65"/>
      <c r="CFZ18" s="65"/>
      <c r="CGA18" s="65"/>
      <c r="CGB18" s="65"/>
      <c r="CGC18" s="65"/>
      <c r="CGD18" s="65"/>
      <c r="CGE18" s="65"/>
      <c r="CGF18" s="65"/>
      <c r="CGG18" s="65"/>
      <c r="CGH18" s="65"/>
      <c r="CGI18" s="65"/>
      <c r="CGJ18" s="65"/>
      <c r="CGK18" s="65"/>
      <c r="CGL18" s="65"/>
      <c r="CGM18" s="65"/>
      <c r="CGN18" s="65"/>
      <c r="CGO18" s="65"/>
      <c r="CGP18" s="65"/>
      <c r="CGQ18" s="65"/>
      <c r="CGR18" s="65"/>
      <c r="CGS18" s="65"/>
      <c r="CGT18" s="65"/>
      <c r="CGU18" s="65"/>
      <c r="CGV18" s="65"/>
      <c r="CGW18" s="65"/>
      <c r="CGX18" s="65"/>
      <c r="CGY18" s="65"/>
      <c r="CGZ18" s="65"/>
      <c r="CHA18" s="65"/>
      <c r="CHB18" s="65"/>
      <c r="CHC18" s="65"/>
      <c r="CHD18" s="65"/>
      <c r="CHE18" s="65"/>
      <c r="CHF18" s="65"/>
      <c r="CHG18" s="65"/>
      <c r="CHH18" s="65"/>
      <c r="CHI18" s="65"/>
      <c r="CHJ18" s="65"/>
      <c r="CHK18" s="65"/>
      <c r="CHL18" s="65"/>
      <c r="CHM18" s="65"/>
      <c r="CHN18" s="65"/>
      <c r="CHO18" s="65"/>
      <c r="CHP18" s="65"/>
      <c r="CHQ18" s="65"/>
      <c r="CHR18" s="65"/>
      <c r="CHS18" s="65"/>
      <c r="CHT18" s="65"/>
      <c r="CHU18" s="65"/>
      <c r="CHV18" s="65"/>
      <c r="CHW18" s="65"/>
      <c r="CHX18" s="65"/>
      <c r="CHY18" s="65"/>
      <c r="CHZ18" s="65"/>
      <c r="CIA18" s="65"/>
      <c r="CIB18" s="65"/>
      <c r="CIC18" s="65"/>
      <c r="CID18" s="65"/>
      <c r="CIE18" s="65"/>
      <c r="CIF18" s="65"/>
      <c r="CIG18" s="65"/>
      <c r="CIH18" s="65"/>
      <c r="CII18" s="65"/>
      <c r="CIJ18" s="65"/>
      <c r="CIK18" s="65"/>
      <c r="CIL18" s="65"/>
      <c r="CIM18" s="65"/>
      <c r="CIN18" s="65"/>
      <c r="CIO18" s="65"/>
      <c r="CIP18" s="65"/>
      <c r="CIQ18" s="65"/>
      <c r="CIR18" s="65"/>
      <c r="CIS18" s="65"/>
      <c r="CIT18" s="65"/>
      <c r="CIU18" s="65"/>
      <c r="CIV18" s="65"/>
      <c r="CIW18" s="65"/>
      <c r="CIX18" s="65"/>
      <c r="CIY18" s="65"/>
      <c r="CIZ18" s="65"/>
      <c r="CJA18" s="65"/>
      <c r="CJB18" s="65"/>
      <c r="CJC18" s="65"/>
      <c r="CJD18" s="65"/>
      <c r="CJE18" s="65"/>
      <c r="CJF18" s="65"/>
      <c r="CJG18" s="65"/>
      <c r="CJH18" s="65"/>
      <c r="CJI18" s="65"/>
      <c r="CJJ18" s="65"/>
      <c r="CJK18" s="65"/>
      <c r="CJL18" s="65"/>
      <c r="CJM18" s="65"/>
      <c r="CJN18" s="65"/>
      <c r="CJO18" s="65"/>
      <c r="CJP18" s="65"/>
      <c r="CJQ18" s="65"/>
      <c r="CJR18" s="65"/>
      <c r="CJS18" s="65"/>
      <c r="CJT18" s="65"/>
      <c r="CJU18" s="65"/>
      <c r="CJV18" s="65"/>
      <c r="CJW18" s="65"/>
      <c r="CJX18" s="65"/>
      <c r="CJY18" s="65"/>
      <c r="CJZ18" s="65"/>
      <c r="CKA18" s="65"/>
      <c r="CKB18" s="65"/>
      <c r="CKC18" s="65"/>
      <c r="CKD18" s="65"/>
      <c r="CKE18" s="65"/>
      <c r="CKF18" s="65"/>
      <c r="CKG18" s="65"/>
      <c r="CKH18" s="65"/>
      <c r="CKI18" s="65"/>
      <c r="CKJ18" s="65"/>
      <c r="CKK18" s="65"/>
      <c r="CKL18" s="65"/>
      <c r="CKM18" s="65"/>
      <c r="CKN18" s="65"/>
      <c r="CKO18" s="65"/>
      <c r="CKP18" s="65"/>
      <c r="CKQ18" s="65"/>
      <c r="CKR18" s="65"/>
      <c r="CKS18" s="65"/>
      <c r="CKT18" s="65"/>
      <c r="CKU18" s="65"/>
      <c r="CKV18" s="65"/>
      <c r="CKW18" s="65"/>
      <c r="CKX18" s="65"/>
      <c r="CKY18" s="65"/>
      <c r="CKZ18" s="65"/>
      <c r="CLA18" s="65"/>
      <c r="CLB18" s="65"/>
      <c r="CLC18" s="65"/>
      <c r="CLD18" s="65"/>
      <c r="CLE18" s="65"/>
      <c r="CLF18" s="65"/>
      <c r="CLG18" s="65"/>
      <c r="CLH18" s="65"/>
      <c r="CLI18" s="65"/>
      <c r="CLJ18" s="65"/>
      <c r="CLK18" s="65"/>
      <c r="CLL18" s="65"/>
      <c r="CLM18" s="65"/>
      <c r="CLN18" s="65"/>
      <c r="CLO18" s="65"/>
      <c r="CLP18" s="65"/>
      <c r="CLQ18" s="65"/>
      <c r="CLR18" s="65"/>
      <c r="CLS18" s="65"/>
      <c r="CLT18" s="65"/>
      <c r="CLU18" s="65"/>
      <c r="CLV18" s="65"/>
      <c r="CLW18" s="65"/>
      <c r="CLX18" s="65"/>
      <c r="CLY18" s="65"/>
      <c r="CLZ18" s="65"/>
      <c r="CMA18" s="65"/>
      <c r="CMB18" s="65"/>
      <c r="CMC18" s="65"/>
      <c r="CMD18" s="65"/>
      <c r="CME18" s="65"/>
      <c r="CMF18" s="65"/>
      <c r="CMG18" s="65"/>
      <c r="CMH18" s="65"/>
      <c r="CMI18" s="65"/>
      <c r="CMJ18" s="65"/>
      <c r="CMK18" s="65"/>
      <c r="CML18" s="65"/>
      <c r="CMM18" s="65"/>
      <c r="CMN18" s="65"/>
      <c r="CMO18" s="65"/>
      <c r="CMP18" s="65"/>
      <c r="CMQ18" s="65"/>
      <c r="CMR18" s="65"/>
      <c r="CMS18" s="65"/>
      <c r="CMT18" s="65"/>
      <c r="CMU18" s="65"/>
      <c r="CMV18" s="65"/>
      <c r="CMW18" s="65"/>
      <c r="CMX18" s="65"/>
      <c r="CMY18" s="65"/>
      <c r="CMZ18" s="65"/>
      <c r="CNA18" s="65"/>
      <c r="CNB18" s="65"/>
      <c r="CNC18" s="65"/>
      <c r="CND18" s="65"/>
      <c r="CNE18" s="65"/>
      <c r="CNF18" s="65"/>
      <c r="CNG18" s="65"/>
      <c r="CNH18" s="65"/>
      <c r="CNI18" s="65"/>
      <c r="CNJ18" s="65"/>
      <c r="CNK18" s="65"/>
      <c r="CNL18" s="65"/>
      <c r="CNM18" s="65"/>
      <c r="CNN18" s="65"/>
      <c r="CNO18" s="65"/>
      <c r="CNP18" s="65"/>
      <c r="CNQ18" s="65"/>
      <c r="CNR18" s="65"/>
      <c r="CNS18" s="65"/>
      <c r="CNT18" s="65"/>
      <c r="CNU18" s="65"/>
      <c r="CNV18" s="65"/>
      <c r="CNW18" s="65"/>
      <c r="CNX18" s="65"/>
      <c r="CNY18" s="65"/>
      <c r="CNZ18" s="65"/>
      <c r="COA18" s="65"/>
      <c r="COB18" s="65"/>
      <c r="COC18" s="65"/>
      <c r="COD18" s="65"/>
      <c r="COE18" s="65"/>
      <c r="COF18" s="65"/>
      <c r="COG18" s="65"/>
      <c r="COH18" s="65"/>
      <c r="COI18" s="65"/>
      <c r="COJ18" s="65"/>
      <c r="COK18" s="65"/>
      <c r="COL18" s="65"/>
      <c r="COM18" s="65"/>
      <c r="CON18" s="65"/>
      <c r="COO18" s="65"/>
      <c r="COP18" s="65"/>
      <c r="COQ18" s="65"/>
      <c r="COR18" s="65"/>
      <c r="COS18" s="65"/>
      <c r="COT18" s="65"/>
      <c r="COU18" s="65"/>
      <c r="COV18" s="65"/>
      <c r="COW18" s="65"/>
      <c r="COX18" s="65"/>
      <c r="COY18" s="65"/>
      <c r="COZ18" s="65"/>
      <c r="CPA18" s="65"/>
      <c r="CPB18" s="65"/>
      <c r="CPC18" s="65"/>
      <c r="CPD18" s="65"/>
      <c r="CPE18" s="65"/>
      <c r="CPF18" s="65"/>
      <c r="CPG18" s="65"/>
      <c r="CPH18" s="65"/>
      <c r="CPI18" s="65"/>
      <c r="CPJ18" s="65"/>
      <c r="CPK18" s="65"/>
      <c r="CPL18" s="65"/>
      <c r="CPM18" s="65"/>
      <c r="CPN18" s="65"/>
      <c r="CPO18" s="65"/>
      <c r="CPP18" s="65"/>
      <c r="CPQ18" s="65"/>
      <c r="CPR18" s="65"/>
      <c r="CPS18" s="65"/>
      <c r="CPT18" s="65"/>
      <c r="CPU18" s="65"/>
      <c r="CPV18" s="65"/>
      <c r="CPW18" s="65"/>
      <c r="CPX18" s="65"/>
      <c r="CPY18" s="65"/>
      <c r="CPZ18" s="65"/>
      <c r="CQA18" s="65"/>
      <c r="CQB18" s="65"/>
      <c r="CQC18" s="65"/>
      <c r="CQD18" s="65"/>
      <c r="CQE18" s="65"/>
      <c r="CQF18" s="65"/>
      <c r="CQG18" s="65"/>
      <c r="CQH18" s="65"/>
      <c r="CQI18" s="65"/>
      <c r="CQJ18" s="65"/>
      <c r="CQK18" s="65"/>
      <c r="CQL18" s="65"/>
      <c r="CQM18" s="65"/>
      <c r="CQN18" s="65"/>
      <c r="CQO18" s="65"/>
      <c r="CQP18" s="65"/>
      <c r="CQQ18" s="65"/>
      <c r="CQR18" s="65"/>
      <c r="CQS18" s="65"/>
      <c r="CQT18" s="65"/>
      <c r="CQU18" s="65"/>
      <c r="CQV18" s="65"/>
      <c r="CQW18" s="65"/>
      <c r="CQX18" s="65"/>
      <c r="CQY18" s="65"/>
      <c r="CQZ18" s="65"/>
      <c r="CRA18" s="65"/>
      <c r="CRB18" s="65"/>
      <c r="CRC18" s="65"/>
      <c r="CRD18" s="65"/>
      <c r="CRE18" s="65"/>
      <c r="CRF18" s="65"/>
      <c r="CRG18" s="65"/>
      <c r="CRH18" s="65"/>
      <c r="CRI18" s="65"/>
      <c r="CRJ18" s="65"/>
      <c r="CRK18" s="65"/>
      <c r="CRL18" s="65"/>
      <c r="CRM18" s="65"/>
      <c r="CRN18" s="65"/>
      <c r="CRO18" s="65"/>
      <c r="CRP18" s="65"/>
      <c r="CRQ18" s="65"/>
      <c r="CRR18" s="65"/>
      <c r="CRS18" s="65"/>
      <c r="CRT18" s="65"/>
      <c r="CRU18" s="65"/>
      <c r="CRV18" s="65"/>
      <c r="CRW18" s="65"/>
      <c r="CRX18" s="65"/>
      <c r="CRY18" s="65"/>
      <c r="CRZ18" s="65"/>
      <c r="CSA18" s="65"/>
      <c r="CSB18" s="65"/>
      <c r="CSC18" s="65"/>
      <c r="CSD18" s="65"/>
      <c r="CSE18" s="65"/>
      <c r="CSF18" s="65"/>
      <c r="CSG18" s="65"/>
      <c r="CSH18" s="65"/>
      <c r="CSI18" s="65"/>
      <c r="CSJ18" s="65"/>
      <c r="CSK18" s="65"/>
      <c r="CSL18" s="65"/>
      <c r="CSM18" s="65"/>
      <c r="CSN18" s="65"/>
      <c r="CSO18" s="65"/>
      <c r="CSP18" s="65"/>
      <c r="CSQ18" s="65"/>
      <c r="CSR18" s="65"/>
      <c r="CSS18" s="65"/>
      <c r="CST18" s="65"/>
      <c r="CSU18" s="65"/>
      <c r="CSV18" s="65"/>
      <c r="CSW18" s="65"/>
      <c r="CSX18" s="65"/>
      <c r="CSY18" s="65"/>
      <c r="CSZ18" s="65"/>
      <c r="CTA18" s="65"/>
      <c r="CTB18" s="65"/>
      <c r="CTC18" s="65"/>
      <c r="CTD18" s="65"/>
      <c r="CTE18" s="65"/>
      <c r="CTF18" s="65"/>
      <c r="CTG18" s="65"/>
      <c r="CTH18" s="65"/>
      <c r="CTI18" s="65"/>
      <c r="CTJ18" s="65"/>
      <c r="CTK18" s="65"/>
      <c r="CTL18" s="65"/>
      <c r="CTM18" s="65"/>
      <c r="CTN18" s="65"/>
      <c r="CTO18" s="65"/>
      <c r="CTP18" s="65"/>
      <c r="CTQ18" s="65"/>
      <c r="CTR18" s="65"/>
      <c r="CTS18" s="65"/>
      <c r="CTT18" s="65"/>
      <c r="CTU18" s="65"/>
      <c r="CTV18" s="65"/>
      <c r="CTW18" s="65"/>
      <c r="CTX18" s="65"/>
      <c r="CTY18" s="65"/>
      <c r="CTZ18" s="65"/>
      <c r="CUA18" s="65"/>
      <c r="CUB18" s="65"/>
      <c r="CUC18" s="65"/>
      <c r="CUD18" s="65"/>
      <c r="CUE18" s="65"/>
      <c r="CUF18" s="65"/>
      <c r="CUG18" s="65"/>
      <c r="CUH18" s="65"/>
      <c r="CUI18" s="65"/>
      <c r="CUJ18" s="65"/>
      <c r="CUK18" s="65"/>
      <c r="CUL18" s="65"/>
      <c r="CUM18" s="65"/>
      <c r="CUN18" s="65"/>
      <c r="CUO18" s="65"/>
      <c r="CUP18" s="65"/>
      <c r="CUQ18" s="65"/>
      <c r="CUR18" s="65"/>
      <c r="CUS18" s="65"/>
      <c r="CUT18" s="65"/>
      <c r="CUU18" s="65"/>
      <c r="CUV18" s="65"/>
      <c r="CUW18" s="65"/>
      <c r="CUX18" s="65"/>
      <c r="CUY18" s="65"/>
      <c r="CUZ18" s="65"/>
      <c r="CVA18" s="65"/>
      <c r="CVB18" s="65"/>
      <c r="CVC18" s="65"/>
      <c r="CVD18" s="65"/>
      <c r="CVE18" s="65"/>
      <c r="CVF18" s="65"/>
      <c r="CVG18" s="65"/>
      <c r="CVH18" s="65"/>
      <c r="CVI18" s="65"/>
      <c r="CVJ18" s="65"/>
      <c r="CVK18" s="65"/>
      <c r="CVL18" s="65"/>
      <c r="CVM18" s="65"/>
      <c r="CVN18" s="65"/>
      <c r="CVO18" s="65"/>
      <c r="CVP18" s="65"/>
      <c r="CVQ18" s="65"/>
      <c r="CVR18" s="65"/>
      <c r="CVS18" s="65"/>
      <c r="CVT18" s="65"/>
      <c r="CVU18" s="65"/>
      <c r="CVV18" s="65"/>
      <c r="CVW18" s="65"/>
      <c r="CVX18" s="65"/>
      <c r="CVY18" s="65"/>
      <c r="CVZ18" s="65"/>
      <c r="CWA18" s="65"/>
      <c r="CWB18" s="65"/>
      <c r="CWC18" s="65"/>
      <c r="CWD18" s="65"/>
      <c r="CWE18" s="65"/>
      <c r="CWF18" s="65"/>
      <c r="CWG18" s="65"/>
      <c r="CWH18" s="65"/>
      <c r="CWI18" s="65"/>
      <c r="CWJ18" s="65"/>
      <c r="CWK18" s="65"/>
      <c r="CWL18" s="65"/>
      <c r="CWM18" s="65"/>
      <c r="CWN18" s="65"/>
      <c r="CWO18" s="65"/>
      <c r="CWP18" s="65"/>
      <c r="CWQ18" s="65"/>
      <c r="CWR18" s="65"/>
      <c r="CWS18" s="65"/>
      <c r="CWT18" s="65"/>
      <c r="CWU18" s="65"/>
      <c r="CWV18" s="65"/>
      <c r="CWW18" s="65"/>
      <c r="CWX18" s="65"/>
      <c r="CWY18" s="65"/>
      <c r="CWZ18" s="65"/>
      <c r="CXA18" s="65"/>
      <c r="CXB18" s="65"/>
      <c r="CXC18" s="65"/>
      <c r="CXD18" s="65"/>
      <c r="CXE18" s="65"/>
      <c r="CXF18" s="65"/>
      <c r="CXG18" s="65"/>
      <c r="CXH18" s="65"/>
      <c r="CXI18" s="65"/>
      <c r="CXJ18" s="65"/>
      <c r="CXK18" s="65"/>
      <c r="CXL18" s="65"/>
      <c r="CXM18" s="65"/>
      <c r="CXN18" s="65"/>
      <c r="CXO18" s="65"/>
      <c r="CXP18" s="65"/>
      <c r="CXQ18" s="65"/>
      <c r="CXR18" s="65"/>
      <c r="CXS18" s="65"/>
      <c r="CXT18" s="65"/>
      <c r="CXU18" s="65"/>
      <c r="CXV18" s="65"/>
      <c r="CXW18" s="65"/>
      <c r="CXX18" s="65"/>
      <c r="CXY18" s="65"/>
      <c r="CXZ18" s="65"/>
      <c r="CYA18" s="65"/>
      <c r="CYB18" s="65"/>
      <c r="CYC18" s="65"/>
      <c r="CYD18" s="65"/>
      <c r="CYE18" s="65"/>
      <c r="CYF18" s="65"/>
      <c r="CYG18" s="65"/>
      <c r="CYH18" s="65"/>
      <c r="CYI18" s="65"/>
      <c r="CYJ18" s="65"/>
      <c r="CYK18" s="65"/>
      <c r="CYL18" s="65"/>
      <c r="CYM18" s="65"/>
      <c r="CYN18" s="65"/>
      <c r="CYO18" s="65"/>
      <c r="CYP18" s="65"/>
      <c r="CYQ18" s="65"/>
      <c r="CYR18" s="65"/>
      <c r="CYS18" s="65"/>
      <c r="CYT18" s="65"/>
      <c r="CYU18" s="65"/>
      <c r="CYV18" s="65"/>
      <c r="CYW18" s="65"/>
      <c r="CYX18" s="65"/>
      <c r="CYY18" s="65"/>
      <c r="CYZ18" s="65"/>
      <c r="CZA18" s="65"/>
      <c r="CZB18" s="65"/>
      <c r="CZC18" s="65"/>
      <c r="CZD18" s="65"/>
      <c r="CZE18" s="65"/>
      <c r="CZF18" s="65"/>
      <c r="CZG18" s="65"/>
      <c r="CZH18" s="65"/>
      <c r="CZI18" s="65"/>
      <c r="CZJ18" s="65"/>
      <c r="CZK18" s="65"/>
      <c r="CZL18" s="65"/>
      <c r="CZM18" s="65"/>
      <c r="CZN18" s="65"/>
      <c r="CZO18" s="65"/>
      <c r="CZP18" s="65"/>
      <c r="CZQ18" s="65"/>
      <c r="CZR18" s="65"/>
      <c r="CZS18" s="65"/>
      <c r="CZT18" s="65"/>
      <c r="CZU18" s="65"/>
      <c r="CZV18" s="65"/>
      <c r="CZW18" s="65"/>
      <c r="CZX18" s="65"/>
      <c r="CZY18" s="65"/>
      <c r="CZZ18" s="65"/>
      <c r="DAA18" s="65"/>
      <c r="DAB18" s="65"/>
      <c r="DAC18" s="65"/>
      <c r="DAD18" s="65"/>
      <c r="DAE18" s="65"/>
      <c r="DAF18" s="65"/>
      <c r="DAG18" s="65"/>
      <c r="DAH18" s="65"/>
      <c r="DAI18" s="65"/>
      <c r="DAJ18" s="65"/>
      <c r="DAK18" s="65"/>
      <c r="DAL18" s="65"/>
      <c r="DAM18" s="65"/>
      <c r="DAN18" s="65"/>
      <c r="DAO18" s="65"/>
      <c r="DAP18" s="65"/>
      <c r="DAQ18" s="65"/>
      <c r="DAR18" s="65"/>
      <c r="DAS18" s="65"/>
      <c r="DAT18" s="65"/>
      <c r="DAU18" s="65"/>
      <c r="DAV18" s="65"/>
      <c r="DAW18" s="65"/>
      <c r="DAX18" s="65"/>
      <c r="DAY18" s="65"/>
      <c r="DAZ18" s="65"/>
      <c r="DBA18" s="65"/>
      <c r="DBB18" s="65"/>
      <c r="DBC18" s="65"/>
      <c r="DBD18" s="65"/>
      <c r="DBE18" s="65"/>
      <c r="DBF18" s="65"/>
      <c r="DBG18" s="65"/>
      <c r="DBH18" s="65"/>
      <c r="DBI18" s="65"/>
      <c r="DBJ18" s="65"/>
      <c r="DBK18" s="65"/>
      <c r="DBL18" s="65"/>
      <c r="DBM18" s="65"/>
      <c r="DBN18" s="65"/>
      <c r="DBO18" s="65"/>
      <c r="DBP18" s="65"/>
      <c r="DBQ18" s="65"/>
      <c r="DBR18" s="65"/>
      <c r="DBS18" s="65"/>
      <c r="DBT18" s="65"/>
      <c r="DBU18" s="65"/>
      <c r="DBV18" s="65"/>
      <c r="DBW18" s="65"/>
      <c r="DBX18" s="65"/>
      <c r="DBY18" s="65"/>
      <c r="DBZ18" s="65"/>
      <c r="DCA18" s="65"/>
      <c r="DCB18" s="65"/>
      <c r="DCC18" s="65"/>
      <c r="DCD18" s="65"/>
      <c r="DCE18" s="65"/>
      <c r="DCF18" s="65"/>
      <c r="DCG18" s="65"/>
      <c r="DCH18" s="65"/>
      <c r="DCI18" s="65"/>
      <c r="DCJ18" s="65"/>
      <c r="DCK18" s="65"/>
      <c r="DCL18" s="65"/>
      <c r="DCM18" s="65"/>
      <c r="DCN18" s="65"/>
      <c r="DCO18" s="65"/>
      <c r="DCP18" s="65"/>
      <c r="DCQ18" s="65"/>
      <c r="DCR18" s="65"/>
      <c r="DCS18" s="65"/>
      <c r="DCT18" s="65"/>
      <c r="DCU18" s="65"/>
      <c r="DCV18" s="65"/>
      <c r="DCW18" s="65"/>
      <c r="DCX18" s="65"/>
      <c r="DCY18" s="65"/>
      <c r="DCZ18" s="65"/>
      <c r="DDA18" s="65"/>
      <c r="DDB18" s="65"/>
      <c r="DDC18" s="65"/>
      <c r="DDD18" s="65"/>
      <c r="DDE18" s="65"/>
      <c r="DDF18" s="65"/>
      <c r="DDG18" s="65"/>
      <c r="DDH18" s="65"/>
      <c r="DDI18" s="65"/>
      <c r="DDJ18" s="65"/>
      <c r="DDK18" s="65"/>
      <c r="DDL18" s="65"/>
      <c r="DDM18" s="65"/>
      <c r="DDN18" s="65"/>
      <c r="DDO18" s="65"/>
      <c r="DDP18" s="65"/>
      <c r="DDQ18" s="65"/>
      <c r="DDR18" s="65"/>
      <c r="DDS18" s="65"/>
      <c r="DDT18" s="65"/>
      <c r="DDU18" s="65"/>
      <c r="DDV18" s="65"/>
      <c r="DDW18" s="65"/>
      <c r="DDX18" s="65"/>
      <c r="DDY18" s="65"/>
      <c r="DDZ18" s="65"/>
      <c r="DEA18" s="65"/>
      <c r="DEB18" s="65"/>
      <c r="DEC18" s="65"/>
      <c r="DED18" s="65"/>
      <c r="DEE18" s="65"/>
      <c r="DEF18" s="65"/>
      <c r="DEG18" s="65"/>
      <c r="DEH18" s="65"/>
      <c r="DEI18" s="65"/>
      <c r="DEJ18" s="65"/>
      <c r="DEK18" s="65"/>
      <c r="DEL18" s="65"/>
      <c r="DEM18" s="65"/>
      <c r="DEN18" s="65"/>
      <c r="DEO18" s="65"/>
      <c r="DEP18" s="65"/>
      <c r="DEQ18" s="65"/>
      <c r="DER18" s="65"/>
      <c r="DES18" s="65"/>
      <c r="DET18" s="65"/>
      <c r="DEU18" s="65"/>
      <c r="DEV18" s="65"/>
      <c r="DEW18" s="65"/>
      <c r="DEX18" s="65"/>
      <c r="DEY18" s="65"/>
      <c r="DEZ18" s="65"/>
      <c r="DFA18" s="65"/>
      <c r="DFB18" s="65"/>
      <c r="DFC18" s="65"/>
      <c r="DFD18" s="65"/>
      <c r="DFE18" s="65"/>
      <c r="DFF18" s="65"/>
      <c r="DFG18" s="65"/>
      <c r="DFH18" s="65"/>
      <c r="DFI18" s="65"/>
      <c r="DFJ18" s="65"/>
      <c r="DFK18" s="65"/>
      <c r="DFL18" s="65"/>
      <c r="DFM18" s="65"/>
      <c r="DFN18" s="65"/>
      <c r="DFO18" s="65"/>
      <c r="DFP18" s="65"/>
      <c r="DFQ18" s="65"/>
      <c r="DFR18" s="65"/>
      <c r="DFS18" s="65"/>
      <c r="DFT18" s="65"/>
      <c r="DFU18" s="65"/>
      <c r="DFV18" s="65"/>
      <c r="DFW18" s="65"/>
      <c r="DFX18" s="65"/>
      <c r="DFY18" s="65"/>
      <c r="DFZ18" s="65"/>
      <c r="DGA18" s="65"/>
      <c r="DGB18" s="65"/>
      <c r="DGC18" s="65"/>
      <c r="DGD18" s="65"/>
      <c r="DGE18" s="65"/>
      <c r="DGF18" s="65"/>
      <c r="DGG18" s="65"/>
      <c r="DGH18" s="65"/>
      <c r="DGI18" s="65"/>
      <c r="DGJ18" s="65"/>
      <c r="DGK18" s="65"/>
      <c r="DGL18" s="65"/>
      <c r="DGM18" s="65"/>
      <c r="DGN18" s="65"/>
      <c r="DGO18" s="65"/>
      <c r="DGP18" s="65"/>
      <c r="DGQ18" s="65"/>
      <c r="DGR18" s="65"/>
      <c r="DGS18" s="65"/>
      <c r="DGT18" s="65"/>
      <c r="DGU18" s="65"/>
      <c r="DGV18" s="65"/>
      <c r="DGW18" s="65"/>
      <c r="DGX18" s="65"/>
      <c r="DGY18" s="65"/>
      <c r="DGZ18" s="65"/>
      <c r="DHA18" s="65"/>
      <c r="DHB18" s="65"/>
      <c r="DHC18" s="65"/>
      <c r="DHD18" s="65"/>
      <c r="DHE18" s="65"/>
      <c r="DHF18" s="65"/>
      <c r="DHG18" s="65"/>
      <c r="DHH18" s="65"/>
      <c r="DHI18" s="65"/>
      <c r="DHJ18" s="65"/>
      <c r="DHK18" s="65"/>
      <c r="DHL18" s="65"/>
      <c r="DHM18" s="65"/>
      <c r="DHN18" s="65"/>
      <c r="DHO18" s="65"/>
      <c r="DHP18" s="65"/>
      <c r="DHQ18" s="65"/>
      <c r="DHR18" s="65"/>
      <c r="DHS18" s="65"/>
      <c r="DHT18" s="65"/>
      <c r="DHU18" s="65"/>
      <c r="DHV18" s="65"/>
      <c r="DHW18" s="65"/>
      <c r="DHX18" s="65"/>
      <c r="DHY18" s="65"/>
      <c r="DHZ18" s="65"/>
      <c r="DIA18" s="65"/>
      <c r="DIB18" s="65"/>
      <c r="DIC18" s="65"/>
      <c r="DID18" s="65"/>
      <c r="DIE18" s="65"/>
      <c r="DIF18" s="65"/>
      <c r="DIG18" s="65"/>
      <c r="DIH18" s="65"/>
      <c r="DII18" s="65"/>
      <c r="DIJ18" s="65"/>
      <c r="DIK18" s="65"/>
      <c r="DIL18" s="65"/>
      <c r="DIM18" s="65"/>
      <c r="DIN18" s="65"/>
      <c r="DIO18" s="65"/>
      <c r="DIP18" s="65"/>
      <c r="DIQ18" s="65"/>
      <c r="DIR18" s="65"/>
      <c r="DIS18" s="65"/>
      <c r="DIT18" s="65"/>
      <c r="DIU18" s="65"/>
      <c r="DIV18" s="65"/>
      <c r="DIW18" s="65"/>
      <c r="DIX18" s="65"/>
      <c r="DIY18" s="65"/>
      <c r="DIZ18" s="65"/>
      <c r="DJA18" s="65"/>
      <c r="DJB18" s="65"/>
      <c r="DJC18" s="65"/>
      <c r="DJD18" s="65"/>
      <c r="DJE18" s="65"/>
      <c r="DJF18" s="65"/>
      <c r="DJG18" s="65"/>
      <c r="DJH18" s="65"/>
      <c r="DJI18" s="65"/>
      <c r="DJJ18" s="65"/>
      <c r="DJK18" s="65"/>
      <c r="DJL18" s="65"/>
      <c r="DJM18" s="65"/>
      <c r="DJN18" s="65"/>
      <c r="DJO18" s="65"/>
      <c r="DJP18" s="65"/>
      <c r="DJQ18" s="65"/>
      <c r="DJR18" s="65"/>
      <c r="DJS18" s="65"/>
      <c r="DJT18" s="65"/>
      <c r="DJU18" s="65"/>
      <c r="DJV18" s="65"/>
      <c r="DJW18" s="65"/>
      <c r="DJX18" s="65"/>
      <c r="DJY18" s="65"/>
      <c r="DJZ18" s="65"/>
      <c r="DKA18" s="65"/>
      <c r="DKB18" s="65"/>
      <c r="DKC18" s="65"/>
      <c r="DKD18" s="65"/>
      <c r="DKE18" s="65"/>
      <c r="DKF18" s="65"/>
      <c r="DKG18" s="65"/>
      <c r="DKH18" s="65"/>
      <c r="DKI18" s="65"/>
      <c r="DKJ18" s="65"/>
      <c r="DKK18" s="65"/>
      <c r="DKL18" s="65"/>
      <c r="DKM18" s="65"/>
      <c r="DKN18" s="65"/>
      <c r="DKO18" s="65"/>
      <c r="DKP18" s="65"/>
      <c r="DKQ18" s="65"/>
      <c r="DKR18" s="65"/>
      <c r="DKS18" s="65"/>
      <c r="DKT18" s="65"/>
      <c r="DKU18" s="65"/>
      <c r="DKV18" s="65"/>
      <c r="DKW18" s="65"/>
      <c r="DKX18" s="65"/>
      <c r="DKY18" s="65"/>
      <c r="DKZ18" s="65"/>
      <c r="DLA18" s="65"/>
      <c r="DLB18" s="65"/>
      <c r="DLC18" s="65"/>
      <c r="DLD18" s="65"/>
      <c r="DLE18" s="65"/>
      <c r="DLF18" s="65"/>
      <c r="DLG18" s="65"/>
      <c r="DLH18" s="65"/>
      <c r="DLI18" s="65"/>
      <c r="DLJ18" s="65"/>
      <c r="DLK18" s="65"/>
      <c r="DLL18" s="65"/>
      <c r="DLM18" s="65"/>
      <c r="DLN18" s="65"/>
      <c r="DLO18" s="65"/>
      <c r="DLP18" s="65"/>
      <c r="DLQ18" s="65"/>
      <c r="DLR18" s="65"/>
      <c r="DLS18" s="65"/>
      <c r="DLT18" s="65"/>
      <c r="DLU18" s="65"/>
      <c r="DLV18" s="65"/>
      <c r="DLW18" s="65"/>
      <c r="DLX18" s="65"/>
      <c r="DLY18" s="65"/>
      <c r="DLZ18" s="65"/>
      <c r="DMA18" s="65"/>
      <c r="DMB18" s="65"/>
      <c r="DMC18" s="65"/>
      <c r="DMD18" s="65"/>
      <c r="DME18" s="65"/>
      <c r="DMF18" s="65"/>
      <c r="DMG18" s="65"/>
      <c r="DMH18" s="65"/>
      <c r="DMI18" s="65"/>
      <c r="DMJ18" s="65"/>
      <c r="DMK18" s="65"/>
      <c r="DML18" s="65"/>
      <c r="DMM18" s="65"/>
      <c r="DMN18" s="65"/>
      <c r="DMO18" s="65"/>
      <c r="DMP18" s="65"/>
      <c r="DMQ18" s="65"/>
      <c r="DMR18" s="65"/>
      <c r="DMS18" s="65"/>
      <c r="DMT18" s="65"/>
      <c r="DMU18" s="65"/>
      <c r="DMV18" s="65"/>
      <c r="DMW18" s="65"/>
      <c r="DMX18" s="65"/>
      <c r="DMY18" s="65"/>
      <c r="DMZ18" s="65"/>
      <c r="DNA18" s="65"/>
      <c r="DNB18" s="65"/>
      <c r="DNC18" s="65"/>
      <c r="DND18" s="65"/>
      <c r="DNE18" s="65"/>
      <c r="DNF18" s="65"/>
      <c r="DNG18" s="65"/>
      <c r="DNH18" s="65"/>
      <c r="DNI18" s="65"/>
      <c r="DNJ18" s="65"/>
      <c r="DNK18" s="65"/>
      <c r="DNL18" s="65"/>
      <c r="DNM18" s="65"/>
      <c r="DNN18" s="65"/>
      <c r="DNO18" s="65"/>
      <c r="DNP18" s="65"/>
      <c r="DNQ18" s="65"/>
      <c r="DNR18" s="65"/>
      <c r="DNS18" s="65"/>
      <c r="DNT18" s="65"/>
      <c r="DNU18" s="65"/>
      <c r="DNV18" s="65"/>
      <c r="DNW18" s="65"/>
      <c r="DNX18" s="65"/>
      <c r="DNY18" s="65"/>
      <c r="DNZ18" s="65"/>
      <c r="DOA18" s="65"/>
      <c r="DOB18" s="65"/>
      <c r="DOC18" s="65"/>
      <c r="DOD18" s="65"/>
      <c r="DOE18" s="65"/>
      <c r="DOF18" s="65"/>
      <c r="DOG18" s="65"/>
      <c r="DOH18" s="65"/>
      <c r="DOI18" s="65"/>
      <c r="DOJ18" s="65"/>
      <c r="DOK18" s="65"/>
      <c r="DOL18" s="65"/>
      <c r="DOM18" s="65"/>
      <c r="DON18" s="65"/>
      <c r="DOO18" s="65"/>
      <c r="DOP18" s="65"/>
      <c r="DOQ18" s="65"/>
      <c r="DOR18" s="65"/>
      <c r="DOS18" s="65"/>
      <c r="DOT18" s="65"/>
      <c r="DOU18" s="65"/>
      <c r="DOV18" s="65"/>
      <c r="DOW18" s="65"/>
      <c r="DOX18" s="65"/>
      <c r="DOY18" s="65"/>
      <c r="DOZ18" s="65"/>
      <c r="DPA18" s="65"/>
      <c r="DPB18" s="65"/>
      <c r="DPC18" s="65"/>
      <c r="DPD18" s="65"/>
      <c r="DPE18" s="65"/>
      <c r="DPF18" s="65"/>
      <c r="DPG18" s="65"/>
      <c r="DPH18" s="65"/>
      <c r="DPI18" s="65"/>
      <c r="DPJ18" s="65"/>
      <c r="DPK18" s="65"/>
      <c r="DPL18" s="65"/>
      <c r="DPM18" s="65"/>
      <c r="DPN18" s="65"/>
      <c r="DPO18" s="65"/>
      <c r="DPP18" s="65"/>
      <c r="DPQ18" s="65"/>
      <c r="DPR18" s="65"/>
      <c r="DPS18" s="65"/>
      <c r="DPT18" s="65"/>
      <c r="DPU18" s="65"/>
      <c r="DPV18" s="65"/>
      <c r="DPW18" s="65"/>
      <c r="DPX18" s="65"/>
      <c r="DPY18" s="65"/>
      <c r="DPZ18" s="65"/>
      <c r="DQA18" s="65"/>
      <c r="DQB18" s="65"/>
      <c r="DQC18" s="65"/>
      <c r="DQD18" s="65"/>
      <c r="DQE18" s="65"/>
      <c r="DQF18" s="65"/>
      <c r="DQG18" s="65"/>
      <c r="DQH18" s="65"/>
      <c r="DQI18" s="65"/>
      <c r="DQJ18" s="65"/>
      <c r="DQK18" s="65"/>
      <c r="DQL18" s="65"/>
      <c r="DQM18" s="65"/>
      <c r="DQN18" s="65"/>
      <c r="DQO18" s="65"/>
      <c r="DQP18" s="65"/>
      <c r="DQQ18" s="65"/>
      <c r="DQR18" s="65"/>
      <c r="DQS18" s="65"/>
      <c r="DQT18" s="65"/>
      <c r="DQU18" s="65"/>
      <c r="DQV18" s="65"/>
      <c r="DQW18" s="65"/>
      <c r="DQX18" s="65"/>
      <c r="DQY18" s="65"/>
      <c r="DQZ18" s="65"/>
      <c r="DRA18" s="65"/>
      <c r="DRB18" s="65"/>
      <c r="DRC18" s="65"/>
      <c r="DRD18" s="65"/>
      <c r="DRE18" s="65"/>
      <c r="DRF18" s="65"/>
      <c r="DRG18" s="65"/>
      <c r="DRH18" s="65"/>
      <c r="DRI18" s="65"/>
      <c r="DRJ18" s="65"/>
      <c r="DRK18" s="65"/>
      <c r="DRL18" s="65"/>
      <c r="DRM18" s="65"/>
      <c r="DRN18" s="65"/>
      <c r="DRO18" s="65"/>
      <c r="DRP18" s="65"/>
      <c r="DRQ18" s="65"/>
      <c r="DRR18" s="65"/>
      <c r="DRS18" s="65"/>
      <c r="DRT18" s="65"/>
      <c r="DRU18" s="65"/>
      <c r="DRV18" s="65"/>
      <c r="DRW18" s="65"/>
      <c r="DRX18" s="65"/>
      <c r="DRY18" s="65"/>
      <c r="DRZ18" s="65"/>
      <c r="DSA18" s="65"/>
      <c r="DSB18" s="65"/>
      <c r="DSC18" s="65"/>
      <c r="DSD18" s="65"/>
      <c r="DSE18" s="65"/>
      <c r="DSF18" s="65"/>
      <c r="DSG18" s="65"/>
      <c r="DSH18" s="65"/>
      <c r="DSI18" s="65"/>
      <c r="DSJ18" s="65"/>
      <c r="DSK18" s="65"/>
      <c r="DSL18" s="65"/>
      <c r="DSM18" s="65"/>
      <c r="DSN18" s="65"/>
      <c r="DSO18" s="65"/>
      <c r="DSP18" s="65"/>
      <c r="DSQ18" s="65"/>
      <c r="DSR18" s="65"/>
      <c r="DSS18" s="65"/>
      <c r="DST18" s="65"/>
      <c r="DSU18" s="65"/>
      <c r="DSV18" s="65"/>
      <c r="DSW18" s="65"/>
      <c r="DSX18" s="65"/>
      <c r="DSY18" s="65"/>
      <c r="DSZ18" s="65"/>
      <c r="DTA18" s="65"/>
      <c r="DTB18" s="65"/>
      <c r="DTC18" s="65"/>
      <c r="DTD18" s="65"/>
      <c r="DTE18" s="65"/>
      <c r="DTF18" s="65"/>
      <c r="DTG18" s="65"/>
      <c r="DTH18" s="65"/>
      <c r="DTI18" s="65"/>
      <c r="DTJ18" s="65"/>
      <c r="DTK18" s="65"/>
      <c r="DTL18" s="65"/>
      <c r="DTM18" s="65"/>
      <c r="DTN18" s="65"/>
      <c r="DTO18" s="65"/>
      <c r="DTP18" s="65"/>
      <c r="DTQ18" s="65"/>
      <c r="DTR18" s="65"/>
      <c r="DTS18" s="65"/>
      <c r="DTT18" s="65"/>
      <c r="DTU18" s="65"/>
      <c r="DTV18" s="65"/>
      <c r="DTW18" s="65"/>
      <c r="DTX18" s="65"/>
      <c r="DTY18" s="65"/>
      <c r="DTZ18" s="65"/>
      <c r="DUA18" s="65"/>
      <c r="DUB18" s="65"/>
      <c r="DUC18" s="65"/>
      <c r="DUD18" s="65"/>
      <c r="DUE18" s="65"/>
      <c r="DUF18" s="65"/>
      <c r="DUG18" s="65"/>
      <c r="DUH18" s="65"/>
      <c r="DUI18" s="65"/>
      <c r="DUJ18" s="65"/>
      <c r="DUK18" s="65"/>
      <c r="DUL18" s="65"/>
      <c r="DUM18" s="65"/>
      <c r="DUN18" s="65"/>
      <c r="DUO18" s="65"/>
      <c r="DUP18" s="65"/>
      <c r="DUQ18" s="65"/>
      <c r="DUR18" s="65"/>
      <c r="DUS18" s="65"/>
      <c r="DUT18" s="65"/>
      <c r="DUU18" s="65"/>
      <c r="DUV18" s="65"/>
      <c r="DUW18" s="65"/>
      <c r="DUX18" s="65"/>
      <c r="DUY18" s="65"/>
      <c r="DUZ18" s="65"/>
      <c r="DVA18" s="65"/>
      <c r="DVB18" s="65"/>
      <c r="DVC18" s="65"/>
      <c r="DVD18" s="65"/>
      <c r="DVE18" s="65"/>
      <c r="DVF18" s="65"/>
      <c r="DVG18" s="65"/>
      <c r="DVH18" s="65"/>
      <c r="DVI18" s="65"/>
      <c r="DVJ18" s="65"/>
      <c r="DVK18" s="65"/>
      <c r="DVL18" s="65"/>
      <c r="DVM18" s="65"/>
      <c r="DVN18" s="65"/>
      <c r="DVO18" s="65"/>
      <c r="DVP18" s="65"/>
      <c r="DVQ18" s="65"/>
      <c r="DVR18" s="65"/>
      <c r="DVS18" s="65"/>
      <c r="DVT18" s="65"/>
      <c r="DVU18" s="65"/>
      <c r="DVV18" s="65"/>
      <c r="DVW18" s="65"/>
      <c r="DVX18" s="65"/>
      <c r="DVY18" s="65"/>
      <c r="DVZ18" s="65"/>
      <c r="DWA18" s="65"/>
      <c r="DWB18" s="65"/>
      <c r="DWC18" s="65"/>
      <c r="DWD18" s="65"/>
      <c r="DWE18" s="65"/>
      <c r="DWF18" s="65"/>
      <c r="DWG18" s="65"/>
      <c r="DWH18" s="65"/>
      <c r="DWI18" s="65"/>
      <c r="DWJ18" s="65"/>
      <c r="DWK18" s="65"/>
      <c r="DWL18" s="65"/>
      <c r="DWM18" s="65"/>
      <c r="DWN18" s="65"/>
      <c r="DWO18" s="65"/>
      <c r="DWP18" s="65"/>
      <c r="DWQ18" s="65"/>
      <c r="DWR18" s="65"/>
      <c r="DWS18" s="65"/>
      <c r="DWT18" s="65"/>
      <c r="DWU18" s="65"/>
      <c r="DWV18" s="65"/>
      <c r="DWW18" s="65"/>
      <c r="DWX18" s="65"/>
      <c r="DWY18" s="65"/>
      <c r="DWZ18" s="65"/>
      <c r="DXA18" s="65"/>
      <c r="DXB18" s="65"/>
      <c r="DXC18" s="65"/>
      <c r="DXD18" s="65"/>
      <c r="DXE18" s="65"/>
      <c r="DXF18" s="65"/>
      <c r="DXG18" s="65"/>
      <c r="DXH18" s="65"/>
      <c r="DXI18" s="65"/>
      <c r="DXJ18" s="65"/>
      <c r="DXK18" s="65"/>
      <c r="DXL18" s="65"/>
      <c r="DXM18" s="65"/>
      <c r="DXN18" s="65"/>
      <c r="DXO18" s="65"/>
      <c r="DXP18" s="65"/>
      <c r="DXQ18" s="65"/>
      <c r="DXR18" s="65"/>
      <c r="DXS18" s="65"/>
      <c r="DXT18" s="65"/>
      <c r="DXU18" s="65"/>
      <c r="DXV18" s="65"/>
      <c r="DXW18" s="65"/>
      <c r="DXX18" s="65"/>
      <c r="DXY18" s="65"/>
      <c r="DXZ18" s="65"/>
      <c r="DYA18" s="65"/>
      <c r="DYB18" s="65"/>
      <c r="DYC18" s="65"/>
      <c r="DYD18" s="65"/>
      <c r="DYE18" s="65"/>
      <c r="DYF18" s="65"/>
      <c r="DYG18" s="65"/>
      <c r="DYH18" s="65"/>
      <c r="DYI18" s="65"/>
      <c r="DYJ18" s="65"/>
      <c r="DYK18" s="65"/>
      <c r="DYL18" s="65"/>
      <c r="DYM18" s="65"/>
      <c r="DYN18" s="65"/>
      <c r="DYO18" s="65"/>
      <c r="DYP18" s="65"/>
      <c r="DYQ18" s="65"/>
      <c r="DYR18" s="65"/>
      <c r="DYS18" s="65"/>
      <c r="DYT18" s="65"/>
      <c r="DYU18" s="65"/>
      <c r="DYV18" s="65"/>
      <c r="DYW18" s="65"/>
      <c r="DYX18" s="65"/>
      <c r="DYY18" s="65"/>
      <c r="DYZ18" s="65"/>
      <c r="DZA18" s="65"/>
      <c r="DZB18" s="65"/>
      <c r="DZC18" s="65"/>
      <c r="DZD18" s="65"/>
      <c r="DZE18" s="65"/>
      <c r="DZF18" s="65"/>
      <c r="DZG18" s="65"/>
      <c r="DZH18" s="65"/>
      <c r="DZI18" s="65"/>
      <c r="DZJ18" s="65"/>
      <c r="DZK18" s="65"/>
      <c r="DZL18" s="65"/>
      <c r="DZM18" s="65"/>
      <c r="DZN18" s="65"/>
      <c r="DZO18" s="65"/>
      <c r="DZP18" s="65"/>
      <c r="DZQ18" s="65"/>
      <c r="DZR18" s="65"/>
      <c r="DZS18" s="65"/>
      <c r="DZT18" s="65"/>
      <c r="DZU18" s="65"/>
      <c r="DZV18" s="65"/>
      <c r="DZW18" s="65"/>
      <c r="DZX18" s="65"/>
      <c r="DZY18" s="65"/>
      <c r="DZZ18" s="65"/>
      <c r="EAA18" s="65"/>
      <c r="EAB18" s="65"/>
      <c r="EAC18" s="65"/>
      <c r="EAD18" s="65"/>
      <c r="EAE18" s="65"/>
      <c r="EAF18" s="65"/>
      <c r="EAG18" s="65"/>
      <c r="EAH18" s="65"/>
      <c r="EAI18" s="65"/>
      <c r="EAJ18" s="65"/>
      <c r="EAK18" s="65"/>
      <c r="EAL18" s="65"/>
      <c r="EAM18" s="65"/>
      <c r="EAN18" s="65"/>
      <c r="EAO18" s="65"/>
      <c r="EAP18" s="65"/>
      <c r="EAQ18" s="65"/>
      <c r="EAR18" s="65"/>
      <c r="EAS18" s="65"/>
      <c r="EAT18" s="65"/>
      <c r="EAU18" s="65"/>
      <c r="EAV18" s="65"/>
      <c r="EAW18" s="65"/>
      <c r="EAX18" s="65"/>
      <c r="EAY18" s="65"/>
      <c r="EAZ18" s="65"/>
      <c r="EBA18" s="65"/>
      <c r="EBB18" s="65"/>
      <c r="EBC18" s="65"/>
      <c r="EBD18" s="65"/>
      <c r="EBE18" s="65"/>
      <c r="EBF18" s="65"/>
      <c r="EBG18" s="65"/>
      <c r="EBH18" s="65"/>
      <c r="EBI18" s="65"/>
      <c r="EBJ18" s="65"/>
      <c r="EBK18" s="65"/>
      <c r="EBL18" s="65"/>
      <c r="EBM18" s="65"/>
      <c r="EBN18" s="65"/>
      <c r="EBO18" s="65"/>
      <c r="EBP18" s="65"/>
      <c r="EBQ18" s="65"/>
      <c r="EBR18" s="65"/>
      <c r="EBS18" s="65"/>
      <c r="EBT18" s="65"/>
      <c r="EBU18" s="65"/>
      <c r="EBV18" s="65"/>
      <c r="EBW18" s="65"/>
      <c r="EBX18" s="65"/>
      <c r="EBY18" s="65"/>
      <c r="EBZ18" s="65"/>
      <c r="ECA18" s="65"/>
      <c r="ECB18" s="65"/>
      <c r="ECC18" s="65"/>
      <c r="ECD18" s="65"/>
      <c r="ECE18" s="65"/>
      <c r="ECF18" s="65"/>
      <c r="ECG18" s="65"/>
      <c r="ECH18" s="65"/>
      <c r="ECI18" s="65"/>
      <c r="ECJ18" s="65"/>
      <c r="ECK18" s="65"/>
      <c r="ECL18" s="65"/>
      <c r="ECM18" s="65"/>
      <c r="ECN18" s="65"/>
      <c r="ECO18" s="65"/>
      <c r="ECP18" s="65"/>
      <c r="ECQ18" s="65"/>
      <c r="ECR18" s="65"/>
      <c r="ECS18" s="65"/>
      <c r="ECT18" s="65"/>
      <c r="ECU18" s="65"/>
      <c r="ECV18" s="65"/>
      <c r="ECW18" s="65"/>
      <c r="ECX18" s="65"/>
      <c r="ECY18" s="65"/>
      <c r="ECZ18" s="65"/>
      <c r="EDA18" s="65"/>
      <c r="EDB18" s="65"/>
      <c r="EDC18" s="65"/>
      <c r="EDD18" s="65"/>
      <c r="EDE18" s="65"/>
      <c r="EDF18" s="65"/>
      <c r="EDG18" s="65"/>
      <c r="EDH18" s="65"/>
      <c r="EDI18" s="65"/>
      <c r="EDJ18" s="65"/>
      <c r="EDK18" s="65"/>
      <c r="EDL18" s="65"/>
      <c r="EDM18" s="65"/>
      <c r="EDN18" s="65"/>
      <c r="EDO18" s="65"/>
      <c r="EDP18" s="65"/>
      <c r="EDQ18" s="65"/>
      <c r="EDR18" s="65"/>
      <c r="EDS18" s="65"/>
      <c r="EDT18" s="65"/>
      <c r="EDU18" s="65"/>
      <c r="EDV18" s="65"/>
      <c r="EDW18" s="65"/>
      <c r="EDX18" s="65"/>
      <c r="EDY18" s="65"/>
      <c r="EDZ18" s="65"/>
      <c r="EEA18" s="65"/>
      <c r="EEB18" s="65"/>
      <c r="EEC18" s="65"/>
      <c r="EED18" s="65"/>
      <c r="EEE18" s="65"/>
      <c r="EEF18" s="65"/>
      <c r="EEG18" s="65"/>
      <c r="EEH18" s="65"/>
      <c r="EEI18" s="65"/>
      <c r="EEJ18" s="65"/>
      <c r="EEK18" s="65"/>
      <c r="EEL18" s="65"/>
      <c r="EEM18" s="65"/>
      <c r="EEN18" s="65"/>
      <c r="EEO18" s="65"/>
      <c r="EEP18" s="65"/>
      <c r="EEQ18" s="65"/>
      <c r="EER18" s="65"/>
      <c r="EES18" s="65"/>
      <c r="EET18" s="65"/>
      <c r="EEU18" s="65"/>
      <c r="EEV18" s="65"/>
      <c r="EEW18" s="65"/>
      <c r="EEX18" s="65"/>
      <c r="EEY18" s="65"/>
      <c r="EEZ18" s="65"/>
      <c r="EFA18" s="65"/>
      <c r="EFB18" s="65"/>
      <c r="EFC18" s="65"/>
      <c r="EFD18" s="65"/>
      <c r="EFE18" s="65"/>
      <c r="EFF18" s="65"/>
      <c r="EFG18" s="65"/>
      <c r="EFH18" s="65"/>
      <c r="EFI18" s="65"/>
      <c r="EFJ18" s="65"/>
      <c r="EFK18" s="65"/>
      <c r="EFL18" s="65"/>
      <c r="EFM18" s="65"/>
      <c r="EFN18" s="65"/>
      <c r="EFO18" s="65"/>
      <c r="EFP18" s="65"/>
      <c r="EFQ18" s="65"/>
      <c r="EFR18" s="65"/>
      <c r="EFS18" s="65"/>
      <c r="EFT18" s="65"/>
      <c r="EFU18" s="65"/>
      <c r="EFV18" s="65"/>
      <c r="EFW18" s="65"/>
      <c r="EFX18" s="65"/>
      <c r="EFY18" s="65"/>
      <c r="EFZ18" s="65"/>
      <c r="EGA18" s="65"/>
      <c r="EGB18" s="65"/>
      <c r="EGC18" s="65"/>
      <c r="EGD18" s="65"/>
      <c r="EGE18" s="65"/>
      <c r="EGF18" s="65"/>
      <c r="EGG18" s="65"/>
      <c r="EGH18" s="65"/>
      <c r="EGI18" s="65"/>
      <c r="EGJ18" s="65"/>
      <c r="EGK18" s="65"/>
      <c r="EGL18" s="65"/>
      <c r="EGM18" s="65"/>
      <c r="EGN18" s="65"/>
      <c r="EGO18" s="65"/>
      <c r="EGP18" s="65"/>
      <c r="EGQ18" s="65"/>
      <c r="EGR18" s="65"/>
      <c r="EGS18" s="65"/>
      <c r="EGT18" s="65"/>
      <c r="EGU18" s="65"/>
      <c r="EGV18" s="65"/>
      <c r="EGW18" s="65"/>
      <c r="EGX18" s="65"/>
      <c r="EGY18" s="65"/>
      <c r="EGZ18" s="65"/>
      <c r="EHA18" s="65"/>
      <c r="EHB18" s="65"/>
      <c r="EHC18" s="65"/>
      <c r="EHD18" s="65"/>
      <c r="EHE18" s="65"/>
      <c r="EHF18" s="65"/>
      <c r="EHG18" s="65"/>
      <c r="EHH18" s="65"/>
      <c r="EHI18" s="65"/>
      <c r="EHJ18" s="65"/>
      <c r="EHK18" s="65"/>
      <c r="EHL18" s="65"/>
      <c r="EHM18" s="65"/>
      <c r="EHN18" s="65"/>
      <c r="EHO18" s="65"/>
      <c r="EHP18" s="65"/>
      <c r="EHQ18" s="65"/>
      <c r="EHR18" s="65"/>
      <c r="EHS18" s="65"/>
      <c r="EHT18" s="65"/>
      <c r="EHU18" s="65"/>
      <c r="EHV18" s="65"/>
      <c r="EHW18" s="65"/>
      <c r="EHX18" s="65"/>
      <c r="EHY18" s="65"/>
      <c r="EHZ18" s="65"/>
      <c r="EIA18" s="65"/>
      <c r="EIB18" s="65"/>
      <c r="EIC18" s="65"/>
      <c r="EID18" s="65"/>
      <c r="EIE18" s="65"/>
      <c r="EIF18" s="65"/>
      <c r="EIG18" s="65"/>
      <c r="EIH18" s="65"/>
      <c r="EII18" s="65"/>
      <c r="EIJ18" s="65"/>
      <c r="EIK18" s="65"/>
      <c r="EIL18" s="65"/>
      <c r="EIM18" s="65"/>
      <c r="EIN18" s="65"/>
      <c r="EIO18" s="65"/>
      <c r="EIP18" s="65"/>
      <c r="EIQ18" s="65"/>
      <c r="EIR18" s="65"/>
      <c r="EIS18" s="65"/>
      <c r="EIT18" s="65"/>
      <c r="EIU18" s="65"/>
      <c r="EIV18" s="65"/>
      <c r="EIW18" s="65"/>
      <c r="EIX18" s="65"/>
      <c r="EIY18" s="65"/>
      <c r="EIZ18" s="65"/>
      <c r="EJA18" s="65"/>
      <c r="EJB18" s="65"/>
      <c r="EJC18" s="65"/>
      <c r="EJD18" s="65"/>
      <c r="EJE18" s="65"/>
      <c r="EJF18" s="65"/>
      <c r="EJG18" s="65"/>
      <c r="EJH18" s="65"/>
      <c r="EJI18" s="65"/>
      <c r="EJJ18" s="65"/>
      <c r="EJK18" s="65"/>
      <c r="EJL18" s="65"/>
      <c r="EJM18" s="65"/>
      <c r="EJN18" s="65"/>
      <c r="EJO18" s="65"/>
      <c r="EJP18" s="65"/>
      <c r="EJQ18" s="65"/>
      <c r="EJR18" s="65"/>
      <c r="EJS18" s="65"/>
      <c r="EJT18" s="65"/>
      <c r="EJU18" s="65"/>
      <c r="EJV18" s="65"/>
      <c r="EJW18" s="65"/>
      <c r="EJX18" s="65"/>
      <c r="EJY18" s="65"/>
      <c r="EJZ18" s="65"/>
      <c r="EKA18" s="65"/>
      <c r="EKB18" s="65"/>
      <c r="EKC18" s="65"/>
      <c r="EKD18" s="65"/>
      <c r="EKE18" s="65"/>
      <c r="EKF18" s="65"/>
      <c r="EKG18" s="65"/>
      <c r="EKH18" s="65"/>
      <c r="EKI18" s="65"/>
      <c r="EKJ18" s="65"/>
      <c r="EKK18" s="65"/>
      <c r="EKL18" s="65"/>
      <c r="EKM18" s="65"/>
      <c r="EKN18" s="65"/>
      <c r="EKO18" s="65"/>
      <c r="EKP18" s="65"/>
      <c r="EKQ18" s="65"/>
      <c r="EKR18" s="65"/>
      <c r="EKS18" s="65"/>
      <c r="EKT18" s="65"/>
      <c r="EKU18" s="65"/>
      <c r="EKV18" s="65"/>
      <c r="EKW18" s="65"/>
      <c r="EKX18" s="65"/>
      <c r="EKY18" s="65"/>
      <c r="EKZ18" s="65"/>
      <c r="ELA18" s="65"/>
      <c r="ELB18" s="65"/>
      <c r="ELC18" s="65"/>
      <c r="ELD18" s="65"/>
      <c r="ELE18" s="65"/>
      <c r="ELF18" s="65"/>
      <c r="ELG18" s="65"/>
      <c r="ELH18" s="65"/>
      <c r="ELI18" s="65"/>
      <c r="ELJ18" s="65"/>
      <c r="ELK18" s="65"/>
      <c r="ELL18" s="65"/>
      <c r="ELM18" s="65"/>
      <c r="ELN18" s="65"/>
      <c r="ELO18" s="65"/>
      <c r="ELP18" s="65"/>
      <c r="ELQ18" s="65"/>
      <c r="ELR18" s="65"/>
      <c r="ELS18" s="65"/>
      <c r="ELT18" s="65"/>
      <c r="ELU18" s="65"/>
      <c r="ELV18" s="65"/>
      <c r="ELW18" s="65"/>
      <c r="ELX18" s="65"/>
      <c r="ELY18" s="65"/>
      <c r="ELZ18" s="65"/>
      <c r="EMA18" s="65"/>
      <c r="EMB18" s="65"/>
      <c r="EMC18" s="65"/>
      <c r="EMD18" s="65"/>
      <c r="EME18" s="65"/>
      <c r="EMF18" s="65"/>
      <c r="EMG18" s="65"/>
      <c r="EMH18" s="65"/>
      <c r="EMI18" s="65"/>
      <c r="EMJ18" s="65"/>
      <c r="EMK18" s="65"/>
      <c r="EML18" s="65"/>
      <c r="EMM18" s="65"/>
      <c r="EMN18" s="65"/>
      <c r="EMO18" s="65"/>
      <c r="EMP18" s="65"/>
      <c r="EMQ18" s="65"/>
      <c r="EMR18" s="65"/>
      <c r="EMS18" s="65"/>
      <c r="EMT18" s="65"/>
      <c r="EMU18" s="65"/>
      <c r="EMV18" s="65"/>
      <c r="EMW18" s="65"/>
      <c r="EMX18" s="65"/>
      <c r="EMY18" s="65"/>
      <c r="EMZ18" s="65"/>
      <c r="ENA18" s="65"/>
      <c r="ENB18" s="65"/>
      <c r="ENC18" s="65"/>
      <c r="END18" s="65"/>
      <c r="ENE18" s="65"/>
      <c r="ENF18" s="65"/>
      <c r="ENG18" s="65"/>
      <c r="ENH18" s="65"/>
      <c r="ENI18" s="65"/>
      <c r="ENJ18" s="65"/>
      <c r="ENK18" s="65"/>
      <c r="ENL18" s="65"/>
      <c r="ENM18" s="65"/>
      <c r="ENN18" s="65"/>
      <c r="ENO18" s="65"/>
      <c r="ENP18" s="65"/>
      <c r="ENQ18" s="65"/>
      <c r="ENR18" s="65"/>
      <c r="ENS18" s="65"/>
      <c r="ENT18" s="65"/>
      <c r="ENU18" s="65"/>
      <c r="ENV18" s="65"/>
      <c r="ENW18" s="65"/>
      <c r="ENX18" s="65"/>
      <c r="ENY18" s="65"/>
      <c r="ENZ18" s="65"/>
      <c r="EOA18" s="65"/>
      <c r="EOB18" s="65"/>
      <c r="EOC18" s="65"/>
      <c r="EOD18" s="65"/>
      <c r="EOE18" s="65"/>
      <c r="EOF18" s="65"/>
      <c r="EOG18" s="65"/>
      <c r="EOH18" s="65"/>
      <c r="EOI18" s="65"/>
      <c r="EOJ18" s="65"/>
      <c r="EOK18" s="65"/>
      <c r="EOL18" s="65"/>
      <c r="EOM18" s="65"/>
      <c r="EON18" s="65"/>
      <c r="EOO18" s="65"/>
      <c r="EOP18" s="65"/>
      <c r="EOQ18" s="65"/>
      <c r="EOR18" s="65"/>
      <c r="EOS18" s="65"/>
      <c r="EOT18" s="65"/>
      <c r="EOU18" s="65"/>
      <c r="EOV18" s="65"/>
      <c r="EOW18" s="65"/>
      <c r="EOX18" s="65"/>
      <c r="EOY18" s="65"/>
      <c r="EOZ18" s="65"/>
      <c r="EPA18" s="65"/>
      <c r="EPB18" s="65"/>
      <c r="EPC18" s="65"/>
      <c r="EPD18" s="65"/>
      <c r="EPE18" s="65"/>
      <c r="EPF18" s="65"/>
      <c r="EPG18" s="65"/>
      <c r="EPH18" s="65"/>
      <c r="EPI18" s="65"/>
      <c r="EPJ18" s="65"/>
      <c r="EPK18" s="65"/>
      <c r="EPL18" s="65"/>
      <c r="EPM18" s="65"/>
      <c r="EPN18" s="65"/>
      <c r="EPO18" s="65"/>
      <c r="EPP18" s="65"/>
      <c r="EPQ18" s="65"/>
      <c r="EPR18" s="65"/>
      <c r="EPS18" s="65"/>
      <c r="EPT18" s="65"/>
      <c r="EPU18" s="65"/>
      <c r="EPV18" s="65"/>
      <c r="EPW18" s="65"/>
      <c r="EPX18" s="65"/>
      <c r="EPY18" s="65"/>
      <c r="EPZ18" s="65"/>
      <c r="EQA18" s="65"/>
      <c r="EQB18" s="65"/>
      <c r="EQC18" s="65"/>
      <c r="EQD18" s="65"/>
      <c r="EQE18" s="65"/>
      <c r="EQF18" s="65"/>
      <c r="EQG18" s="65"/>
      <c r="EQH18" s="65"/>
      <c r="EQI18" s="65"/>
      <c r="EQJ18" s="65"/>
      <c r="EQK18" s="65"/>
      <c r="EQL18" s="65"/>
      <c r="EQM18" s="65"/>
      <c r="EQN18" s="65"/>
      <c r="EQO18" s="65"/>
      <c r="EQP18" s="65"/>
      <c r="EQQ18" s="65"/>
      <c r="EQR18" s="65"/>
      <c r="EQS18" s="65"/>
      <c r="EQT18" s="65"/>
      <c r="EQU18" s="65"/>
      <c r="EQV18" s="65"/>
      <c r="EQW18" s="65"/>
      <c r="EQX18" s="65"/>
      <c r="EQY18" s="65"/>
      <c r="EQZ18" s="65"/>
      <c r="ERA18" s="65"/>
      <c r="ERB18" s="65"/>
      <c r="ERC18" s="65"/>
      <c r="ERD18" s="65"/>
      <c r="ERE18" s="65"/>
      <c r="ERF18" s="65"/>
      <c r="ERG18" s="65"/>
      <c r="ERH18" s="65"/>
      <c r="ERI18" s="65"/>
      <c r="ERJ18" s="65"/>
      <c r="ERK18" s="65"/>
      <c r="ERL18" s="65"/>
      <c r="ERM18" s="65"/>
      <c r="ERN18" s="65"/>
      <c r="ERO18" s="65"/>
      <c r="ERP18" s="65"/>
      <c r="ERQ18" s="65"/>
      <c r="ERR18" s="65"/>
      <c r="ERS18" s="65"/>
      <c r="ERT18" s="65"/>
      <c r="ERU18" s="65"/>
      <c r="ERV18" s="65"/>
      <c r="ERW18" s="65"/>
      <c r="ERX18" s="65"/>
      <c r="ERY18" s="65"/>
      <c r="ERZ18" s="65"/>
      <c r="ESA18" s="65"/>
      <c r="ESB18" s="65"/>
      <c r="ESC18" s="65"/>
      <c r="ESD18" s="65"/>
      <c r="ESE18" s="65"/>
      <c r="ESF18" s="65"/>
      <c r="ESG18" s="65"/>
      <c r="ESH18" s="65"/>
      <c r="ESI18" s="65"/>
      <c r="ESJ18" s="65"/>
      <c r="ESK18" s="65"/>
      <c r="ESL18" s="65"/>
      <c r="ESM18" s="65"/>
      <c r="ESN18" s="65"/>
      <c r="ESO18" s="65"/>
      <c r="ESP18" s="65"/>
      <c r="ESQ18" s="65"/>
      <c r="ESR18" s="65"/>
      <c r="ESS18" s="65"/>
      <c r="EST18" s="65"/>
      <c r="ESU18" s="65"/>
      <c r="ESV18" s="65"/>
      <c r="ESW18" s="65"/>
      <c r="ESX18" s="65"/>
      <c r="ESY18" s="65"/>
      <c r="ESZ18" s="65"/>
      <c r="ETA18" s="65"/>
      <c r="ETB18" s="65"/>
      <c r="ETC18" s="65"/>
      <c r="ETD18" s="65"/>
      <c r="ETE18" s="65"/>
      <c r="ETF18" s="65"/>
      <c r="ETG18" s="65"/>
      <c r="ETH18" s="65"/>
      <c r="ETI18" s="65"/>
      <c r="ETJ18" s="65"/>
      <c r="ETK18" s="65"/>
      <c r="ETL18" s="65"/>
      <c r="ETM18" s="65"/>
      <c r="ETN18" s="65"/>
      <c r="ETO18" s="65"/>
      <c r="ETP18" s="65"/>
      <c r="ETQ18" s="65"/>
      <c r="ETR18" s="65"/>
      <c r="ETS18" s="65"/>
      <c r="ETT18" s="65"/>
      <c r="ETU18" s="65"/>
      <c r="ETV18" s="65"/>
      <c r="ETW18" s="65"/>
      <c r="ETX18" s="65"/>
      <c r="ETY18" s="65"/>
      <c r="ETZ18" s="65"/>
      <c r="EUA18" s="65"/>
      <c r="EUB18" s="65"/>
      <c r="EUC18" s="65"/>
      <c r="EUD18" s="65"/>
      <c r="EUE18" s="65"/>
      <c r="EUF18" s="65"/>
      <c r="EUG18" s="65"/>
      <c r="EUH18" s="65"/>
      <c r="EUI18" s="65"/>
      <c r="EUJ18" s="65"/>
      <c r="EUK18" s="65"/>
      <c r="EUL18" s="65"/>
      <c r="EUM18" s="65"/>
      <c r="EUN18" s="65"/>
      <c r="EUO18" s="65"/>
      <c r="EUP18" s="65"/>
      <c r="EUQ18" s="65"/>
      <c r="EUR18" s="65"/>
      <c r="EUS18" s="65"/>
      <c r="EUT18" s="65"/>
      <c r="EUU18" s="65"/>
      <c r="EUV18" s="65"/>
      <c r="EUW18" s="65"/>
      <c r="EUX18" s="65"/>
      <c r="EUY18" s="65"/>
      <c r="EUZ18" s="65"/>
      <c r="EVA18" s="65"/>
      <c r="EVB18" s="65"/>
      <c r="EVC18" s="65"/>
      <c r="EVD18" s="65"/>
      <c r="EVE18" s="65"/>
      <c r="EVF18" s="65"/>
      <c r="EVG18" s="65"/>
      <c r="EVH18" s="65"/>
      <c r="EVI18" s="65"/>
      <c r="EVJ18" s="65"/>
      <c r="EVK18" s="65"/>
      <c r="EVL18" s="65"/>
      <c r="EVM18" s="65"/>
      <c r="EVN18" s="65"/>
      <c r="EVO18" s="65"/>
      <c r="EVP18" s="65"/>
      <c r="EVQ18" s="65"/>
      <c r="EVR18" s="65"/>
      <c r="EVS18" s="65"/>
      <c r="EVT18" s="65"/>
      <c r="EVU18" s="65"/>
      <c r="EVV18" s="65"/>
      <c r="EVW18" s="65"/>
      <c r="EVX18" s="65"/>
      <c r="EVY18" s="65"/>
      <c r="EVZ18" s="65"/>
      <c r="EWA18" s="65"/>
      <c r="EWB18" s="65"/>
      <c r="EWC18" s="65"/>
      <c r="EWD18" s="65"/>
      <c r="EWE18" s="65"/>
      <c r="EWF18" s="65"/>
      <c r="EWG18" s="65"/>
      <c r="EWH18" s="65"/>
      <c r="EWI18" s="65"/>
      <c r="EWJ18" s="65"/>
      <c r="EWK18" s="65"/>
      <c r="EWL18" s="65"/>
      <c r="EWM18" s="65"/>
      <c r="EWN18" s="65"/>
      <c r="EWO18" s="65"/>
      <c r="EWP18" s="65"/>
      <c r="EWQ18" s="65"/>
      <c r="EWR18" s="65"/>
      <c r="EWS18" s="65"/>
      <c r="EWT18" s="65"/>
      <c r="EWU18" s="65"/>
      <c r="EWV18" s="65"/>
      <c r="EWW18" s="65"/>
      <c r="EWX18" s="65"/>
      <c r="EWY18" s="65"/>
      <c r="EWZ18" s="65"/>
      <c r="EXA18" s="65"/>
      <c r="EXB18" s="65"/>
      <c r="EXC18" s="65"/>
      <c r="EXD18" s="65"/>
      <c r="EXE18" s="65"/>
      <c r="EXF18" s="65"/>
      <c r="EXG18" s="65"/>
      <c r="EXH18" s="65"/>
      <c r="EXI18" s="65"/>
      <c r="EXJ18" s="65"/>
      <c r="EXK18" s="65"/>
      <c r="EXL18" s="65"/>
      <c r="EXM18" s="65"/>
      <c r="EXN18" s="65"/>
      <c r="EXO18" s="65"/>
      <c r="EXP18" s="65"/>
      <c r="EXQ18" s="65"/>
      <c r="EXR18" s="65"/>
      <c r="EXS18" s="65"/>
      <c r="EXT18" s="65"/>
      <c r="EXU18" s="65"/>
      <c r="EXV18" s="65"/>
      <c r="EXW18" s="65"/>
      <c r="EXX18" s="65"/>
      <c r="EXY18" s="65"/>
      <c r="EXZ18" s="65"/>
      <c r="EYA18" s="65"/>
      <c r="EYB18" s="65"/>
      <c r="EYC18" s="65"/>
      <c r="EYD18" s="65"/>
      <c r="EYE18" s="65"/>
      <c r="EYF18" s="65"/>
      <c r="EYG18" s="65"/>
      <c r="EYH18" s="65"/>
      <c r="EYI18" s="65"/>
      <c r="EYJ18" s="65"/>
      <c r="EYK18" s="65"/>
      <c r="EYL18" s="65"/>
      <c r="EYM18" s="65"/>
      <c r="EYN18" s="65"/>
      <c r="EYO18" s="65"/>
      <c r="EYP18" s="65"/>
      <c r="EYQ18" s="65"/>
      <c r="EYR18" s="65"/>
      <c r="EYS18" s="65"/>
      <c r="EYT18" s="65"/>
      <c r="EYU18" s="65"/>
      <c r="EYV18" s="65"/>
      <c r="EYW18" s="65"/>
      <c r="EYX18" s="65"/>
      <c r="EYY18" s="65"/>
      <c r="EYZ18" s="65"/>
      <c r="EZA18" s="65"/>
      <c r="EZB18" s="65"/>
      <c r="EZC18" s="65"/>
      <c r="EZD18" s="65"/>
      <c r="EZE18" s="65"/>
      <c r="EZF18" s="65"/>
      <c r="EZG18" s="65"/>
      <c r="EZH18" s="65"/>
      <c r="EZI18" s="65"/>
      <c r="EZJ18" s="65"/>
      <c r="EZK18" s="65"/>
      <c r="EZL18" s="65"/>
      <c r="EZM18" s="65"/>
      <c r="EZN18" s="65"/>
      <c r="EZO18" s="65"/>
      <c r="EZP18" s="65"/>
      <c r="EZQ18" s="65"/>
      <c r="EZR18" s="65"/>
      <c r="EZS18" s="65"/>
      <c r="EZT18" s="65"/>
      <c r="EZU18" s="65"/>
      <c r="EZV18" s="65"/>
      <c r="EZW18" s="65"/>
      <c r="EZX18" s="65"/>
      <c r="EZY18" s="65"/>
      <c r="EZZ18" s="65"/>
      <c r="FAA18" s="65"/>
      <c r="FAB18" s="65"/>
      <c r="FAC18" s="65"/>
      <c r="FAD18" s="65"/>
      <c r="FAE18" s="65"/>
      <c r="FAF18" s="65"/>
      <c r="FAG18" s="65"/>
      <c r="FAH18" s="65"/>
      <c r="FAI18" s="65"/>
      <c r="FAJ18" s="65"/>
      <c r="FAK18" s="65"/>
      <c r="FAL18" s="65"/>
      <c r="FAM18" s="65"/>
      <c r="FAN18" s="65"/>
      <c r="FAO18" s="65"/>
      <c r="FAP18" s="65"/>
      <c r="FAQ18" s="65"/>
      <c r="FAR18" s="65"/>
      <c r="FAS18" s="65"/>
      <c r="FAT18" s="65"/>
      <c r="FAU18" s="65"/>
      <c r="FAV18" s="65"/>
      <c r="FAW18" s="65"/>
      <c r="FAX18" s="65"/>
      <c r="FAY18" s="65"/>
      <c r="FAZ18" s="65"/>
      <c r="FBA18" s="65"/>
      <c r="FBB18" s="65"/>
      <c r="FBC18" s="65"/>
      <c r="FBD18" s="65"/>
      <c r="FBE18" s="65"/>
      <c r="FBF18" s="65"/>
      <c r="FBG18" s="65"/>
      <c r="FBH18" s="65"/>
      <c r="FBI18" s="65"/>
      <c r="FBJ18" s="65"/>
      <c r="FBK18" s="65"/>
      <c r="FBL18" s="65"/>
      <c r="FBM18" s="65"/>
      <c r="FBN18" s="65"/>
      <c r="FBO18" s="65"/>
      <c r="FBP18" s="65"/>
      <c r="FBQ18" s="65"/>
      <c r="FBR18" s="65"/>
      <c r="FBS18" s="65"/>
      <c r="FBT18" s="65"/>
      <c r="FBU18" s="65"/>
      <c r="FBV18" s="65"/>
      <c r="FBW18" s="65"/>
      <c r="FBX18" s="65"/>
      <c r="FBY18" s="65"/>
      <c r="FBZ18" s="65"/>
      <c r="FCA18" s="65"/>
      <c r="FCB18" s="65"/>
      <c r="FCC18" s="65"/>
      <c r="FCD18" s="65"/>
      <c r="FCE18" s="65"/>
      <c r="FCF18" s="65"/>
      <c r="FCG18" s="65"/>
      <c r="FCH18" s="65"/>
      <c r="FCI18" s="65"/>
      <c r="FCJ18" s="65"/>
      <c r="FCK18" s="65"/>
      <c r="FCL18" s="65"/>
      <c r="FCM18" s="65"/>
      <c r="FCN18" s="65"/>
      <c r="FCO18" s="65"/>
      <c r="FCP18" s="65"/>
      <c r="FCQ18" s="65"/>
      <c r="FCR18" s="65"/>
      <c r="FCS18" s="65"/>
      <c r="FCT18" s="65"/>
      <c r="FCU18" s="65"/>
      <c r="FCV18" s="65"/>
      <c r="FCW18" s="65"/>
      <c r="FCX18" s="65"/>
      <c r="FCY18" s="65"/>
      <c r="FCZ18" s="65"/>
      <c r="FDA18" s="65"/>
      <c r="FDB18" s="65"/>
      <c r="FDC18" s="65"/>
      <c r="FDD18" s="65"/>
      <c r="FDE18" s="65"/>
      <c r="FDF18" s="65"/>
      <c r="FDG18" s="65"/>
      <c r="FDH18" s="65"/>
      <c r="FDI18" s="65"/>
      <c r="FDJ18" s="65"/>
      <c r="FDK18" s="65"/>
      <c r="FDL18" s="65"/>
      <c r="FDM18" s="65"/>
      <c r="FDN18" s="65"/>
      <c r="FDO18" s="65"/>
      <c r="FDP18" s="65"/>
      <c r="FDQ18" s="65"/>
      <c r="FDR18" s="65"/>
      <c r="FDS18" s="65"/>
      <c r="FDT18" s="65"/>
      <c r="FDU18" s="65"/>
      <c r="FDV18" s="65"/>
      <c r="FDW18" s="65"/>
      <c r="FDX18" s="65"/>
      <c r="FDY18" s="65"/>
      <c r="FDZ18" s="65"/>
      <c r="FEA18" s="65"/>
      <c r="FEB18" s="65"/>
      <c r="FEC18" s="65"/>
      <c r="FED18" s="65"/>
      <c r="FEE18" s="65"/>
      <c r="FEF18" s="65"/>
      <c r="FEG18" s="65"/>
      <c r="FEH18" s="65"/>
      <c r="FEI18" s="65"/>
      <c r="FEJ18" s="65"/>
      <c r="FEK18" s="65"/>
      <c r="FEL18" s="65"/>
      <c r="FEM18" s="65"/>
      <c r="FEN18" s="65"/>
      <c r="FEO18" s="65"/>
      <c r="FEP18" s="65"/>
      <c r="FEQ18" s="65"/>
      <c r="FER18" s="65"/>
      <c r="FES18" s="65"/>
      <c r="FET18" s="65"/>
      <c r="FEU18" s="65"/>
      <c r="FEV18" s="65"/>
      <c r="FEW18" s="65"/>
      <c r="FEX18" s="65"/>
      <c r="FEY18" s="65"/>
      <c r="FEZ18" s="65"/>
      <c r="FFA18" s="65"/>
      <c r="FFB18" s="65"/>
      <c r="FFC18" s="65"/>
      <c r="FFD18" s="65"/>
      <c r="FFE18" s="65"/>
      <c r="FFF18" s="65"/>
      <c r="FFG18" s="65"/>
      <c r="FFH18" s="65"/>
      <c r="FFI18" s="65"/>
      <c r="FFJ18" s="65"/>
      <c r="FFK18" s="65"/>
      <c r="FFL18" s="65"/>
      <c r="FFM18" s="65"/>
      <c r="FFN18" s="65"/>
      <c r="FFO18" s="65"/>
      <c r="FFP18" s="65"/>
      <c r="FFQ18" s="65"/>
      <c r="FFR18" s="65"/>
      <c r="FFS18" s="65"/>
      <c r="FFT18" s="65"/>
      <c r="FFU18" s="65"/>
      <c r="FFV18" s="65"/>
      <c r="FFW18" s="65"/>
      <c r="FFX18" s="65"/>
      <c r="FFY18" s="65"/>
      <c r="FFZ18" s="65"/>
      <c r="FGA18" s="65"/>
      <c r="FGB18" s="65"/>
      <c r="FGC18" s="65"/>
      <c r="FGD18" s="65"/>
      <c r="FGE18" s="65"/>
      <c r="FGF18" s="65"/>
      <c r="FGG18" s="65"/>
      <c r="FGH18" s="65"/>
      <c r="FGI18" s="65"/>
      <c r="FGJ18" s="65"/>
      <c r="FGK18" s="65"/>
      <c r="FGL18" s="65"/>
      <c r="FGM18" s="65"/>
      <c r="FGN18" s="65"/>
      <c r="FGO18" s="65"/>
      <c r="FGP18" s="65"/>
      <c r="FGQ18" s="65"/>
      <c r="FGR18" s="65"/>
      <c r="FGS18" s="65"/>
      <c r="FGT18" s="65"/>
      <c r="FGU18" s="65"/>
      <c r="FGV18" s="65"/>
      <c r="FGW18" s="65"/>
      <c r="FGX18" s="65"/>
      <c r="FGY18" s="65"/>
      <c r="FGZ18" s="65"/>
      <c r="FHA18" s="65"/>
      <c r="FHB18" s="65"/>
      <c r="FHC18" s="65"/>
      <c r="FHD18" s="65"/>
      <c r="FHE18" s="65"/>
      <c r="FHF18" s="65"/>
      <c r="FHG18" s="65"/>
      <c r="FHH18" s="65"/>
      <c r="FHI18" s="65"/>
      <c r="FHJ18" s="65"/>
      <c r="FHK18" s="65"/>
      <c r="FHL18" s="65"/>
      <c r="FHM18" s="65"/>
      <c r="FHN18" s="65"/>
      <c r="FHO18" s="65"/>
      <c r="FHP18" s="65"/>
      <c r="FHQ18" s="65"/>
      <c r="FHR18" s="65"/>
      <c r="FHS18" s="65"/>
      <c r="FHT18" s="65"/>
      <c r="FHU18" s="65"/>
      <c r="FHV18" s="65"/>
      <c r="FHW18" s="65"/>
      <c r="FHX18" s="65"/>
      <c r="FHY18" s="65"/>
      <c r="FHZ18" s="65"/>
      <c r="FIA18" s="65"/>
      <c r="FIB18" s="65"/>
      <c r="FIC18" s="65"/>
      <c r="FID18" s="65"/>
      <c r="FIE18" s="65"/>
      <c r="FIF18" s="65"/>
      <c r="FIG18" s="65"/>
      <c r="FIH18" s="65"/>
      <c r="FII18" s="65"/>
      <c r="FIJ18" s="65"/>
      <c r="FIK18" s="65"/>
      <c r="FIL18" s="65"/>
      <c r="FIM18" s="65"/>
      <c r="FIN18" s="65"/>
      <c r="FIO18" s="65"/>
      <c r="FIP18" s="65"/>
      <c r="FIQ18" s="65"/>
      <c r="FIR18" s="65"/>
      <c r="FIS18" s="65"/>
      <c r="FIT18" s="65"/>
      <c r="FIU18" s="65"/>
      <c r="FIV18" s="65"/>
      <c r="FIW18" s="65"/>
      <c r="FIX18" s="65"/>
      <c r="FIY18" s="65"/>
      <c r="FIZ18" s="65"/>
      <c r="FJA18" s="65"/>
      <c r="FJB18" s="65"/>
      <c r="FJC18" s="65"/>
      <c r="FJD18" s="65"/>
      <c r="FJE18" s="65"/>
      <c r="FJF18" s="65"/>
      <c r="FJG18" s="65"/>
      <c r="FJH18" s="65"/>
      <c r="FJI18" s="65"/>
      <c r="FJJ18" s="65"/>
      <c r="FJK18" s="65"/>
      <c r="FJL18" s="65"/>
      <c r="FJM18" s="65"/>
      <c r="FJN18" s="65"/>
      <c r="FJO18" s="65"/>
      <c r="FJP18" s="65"/>
      <c r="FJQ18" s="65"/>
      <c r="FJR18" s="65"/>
      <c r="FJS18" s="65"/>
      <c r="FJT18" s="65"/>
      <c r="FJU18" s="65"/>
      <c r="FJV18" s="65"/>
      <c r="FJW18" s="65"/>
      <c r="FJX18" s="65"/>
      <c r="FJY18" s="65"/>
      <c r="FJZ18" s="65"/>
      <c r="FKA18" s="65"/>
      <c r="FKB18" s="65"/>
      <c r="FKC18" s="65"/>
      <c r="FKD18" s="65"/>
      <c r="FKE18" s="65"/>
      <c r="FKF18" s="65"/>
      <c r="FKG18" s="65"/>
      <c r="FKH18" s="65"/>
      <c r="FKI18" s="65"/>
      <c r="FKJ18" s="65"/>
      <c r="FKK18" s="65"/>
      <c r="FKL18" s="65"/>
      <c r="FKM18" s="65"/>
      <c r="FKN18" s="65"/>
      <c r="FKO18" s="65"/>
      <c r="FKP18" s="65"/>
      <c r="FKQ18" s="65"/>
      <c r="FKR18" s="65"/>
      <c r="FKS18" s="65"/>
      <c r="FKT18" s="65"/>
      <c r="FKU18" s="65"/>
      <c r="FKV18" s="65"/>
      <c r="FKW18" s="65"/>
      <c r="FKX18" s="65"/>
      <c r="FKY18" s="65"/>
      <c r="FKZ18" s="65"/>
      <c r="FLA18" s="65"/>
      <c r="FLB18" s="65"/>
      <c r="FLC18" s="65"/>
      <c r="FLD18" s="65"/>
      <c r="FLE18" s="65"/>
      <c r="FLF18" s="65"/>
      <c r="FLG18" s="65"/>
      <c r="FLH18" s="65"/>
      <c r="FLI18" s="65"/>
      <c r="FLJ18" s="65"/>
      <c r="FLK18" s="65"/>
      <c r="FLL18" s="65"/>
      <c r="FLM18" s="65"/>
      <c r="FLN18" s="65"/>
      <c r="FLO18" s="65"/>
      <c r="FLP18" s="65"/>
      <c r="FLQ18" s="65"/>
      <c r="FLR18" s="65"/>
      <c r="FLS18" s="65"/>
      <c r="FLT18" s="65"/>
      <c r="FLU18" s="65"/>
      <c r="FLV18" s="65"/>
      <c r="FLW18" s="65"/>
      <c r="FLX18" s="65"/>
      <c r="FLY18" s="65"/>
      <c r="FLZ18" s="65"/>
      <c r="FMA18" s="65"/>
      <c r="FMB18" s="65"/>
      <c r="FMC18" s="65"/>
      <c r="FMD18" s="65"/>
      <c r="FME18" s="65"/>
      <c r="FMF18" s="65"/>
      <c r="FMG18" s="65"/>
      <c r="FMH18" s="65"/>
      <c r="FMI18" s="65"/>
      <c r="FMJ18" s="65"/>
      <c r="FMK18" s="65"/>
      <c r="FML18" s="65"/>
      <c r="FMM18" s="65"/>
      <c r="FMN18" s="65"/>
      <c r="FMO18" s="65"/>
      <c r="FMP18" s="65"/>
      <c r="FMQ18" s="65"/>
      <c r="FMR18" s="65"/>
      <c r="FMS18" s="65"/>
      <c r="FMT18" s="65"/>
      <c r="FMU18" s="65"/>
      <c r="FMV18" s="65"/>
      <c r="FMW18" s="65"/>
      <c r="FMX18" s="65"/>
      <c r="FMY18" s="65"/>
      <c r="FMZ18" s="65"/>
      <c r="FNA18" s="65"/>
      <c r="FNB18" s="65"/>
      <c r="FNC18" s="65"/>
      <c r="FND18" s="65"/>
      <c r="FNE18" s="65"/>
      <c r="FNF18" s="65"/>
      <c r="FNG18" s="65"/>
      <c r="FNH18" s="65"/>
      <c r="FNI18" s="65"/>
      <c r="FNJ18" s="65"/>
      <c r="FNK18" s="65"/>
      <c r="FNL18" s="65"/>
      <c r="FNM18" s="65"/>
      <c r="FNN18" s="65"/>
      <c r="FNO18" s="65"/>
      <c r="FNP18" s="65"/>
      <c r="FNQ18" s="65"/>
      <c r="FNR18" s="65"/>
      <c r="FNS18" s="65"/>
      <c r="FNT18" s="65"/>
      <c r="FNU18" s="65"/>
      <c r="FNV18" s="65"/>
      <c r="FNW18" s="65"/>
      <c r="FNX18" s="65"/>
      <c r="FNY18" s="65"/>
      <c r="FNZ18" s="65"/>
      <c r="FOA18" s="65"/>
      <c r="FOB18" s="65"/>
      <c r="FOC18" s="65"/>
      <c r="FOD18" s="65"/>
      <c r="FOE18" s="65"/>
      <c r="FOF18" s="65"/>
      <c r="FOG18" s="65"/>
      <c r="FOH18" s="65"/>
      <c r="FOI18" s="65"/>
      <c r="FOJ18" s="65"/>
      <c r="FOK18" s="65"/>
      <c r="FOL18" s="65"/>
      <c r="FOM18" s="65"/>
      <c r="FON18" s="65"/>
      <c r="FOO18" s="65"/>
      <c r="FOP18" s="65"/>
      <c r="FOQ18" s="65"/>
      <c r="FOR18" s="65"/>
      <c r="FOS18" s="65"/>
      <c r="FOT18" s="65"/>
      <c r="FOU18" s="65"/>
      <c r="FOV18" s="65"/>
      <c r="FOW18" s="65"/>
      <c r="FOX18" s="65"/>
      <c r="FOY18" s="65"/>
      <c r="FOZ18" s="65"/>
      <c r="FPA18" s="65"/>
      <c r="FPB18" s="65"/>
      <c r="FPC18" s="65"/>
      <c r="FPD18" s="65"/>
      <c r="FPE18" s="65"/>
      <c r="FPF18" s="65"/>
      <c r="FPG18" s="65"/>
      <c r="FPH18" s="65"/>
      <c r="FPI18" s="65"/>
      <c r="FPJ18" s="65"/>
      <c r="FPK18" s="65"/>
      <c r="FPL18" s="65"/>
      <c r="FPM18" s="65"/>
      <c r="FPN18" s="65"/>
      <c r="FPO18" s="65"/>
      <c r="FPP18" s="65"/>
      <c r="FPQ18" s="65"/>
      <c r="FPR18" s="65"/>
      <c r="FPS18" s="65"/>
      <c r="FPT18" s="65"/>
      <c r="FPU18" s="65"/>
      <c r="FPV18" s="65"/>
      <c r="FPW18" s="65"/>
      <c r="FPX18" s="65"/>
      <c r="FPY18" s="65"/>
      <c r="FPZ18" s="65"/>
      <c r="FQA18" s="65"/>
      <c r="FQB18" s="65"/>
      <c r="FQC18" s="65"/>
      <c r="FQD18" s="65"/>
      <c r="FQE18" s="65"/>
      <c r="FQF18" s="65"/>
      <c r="FQG18" s="65"/>
      <c r="FQH18" s="65"/>
      <c r="FQI18" s="65"/>
      <c r="FQJ18" s="65"/>
      <c r="FQK18" s="65"/>
      <c r="FQL18" s="65"/>
      <c r="FQM18" s="65"/>
      <c r="FQN18" s="65"/>
      <c r="FQO18" s="65"/>
      <c r="FQP18" s="65"/>
      <c r="FQQ18" s="65"/>
      <c r="FQR18" s="65"/>
      <c r="FQS18" s="65"/>
      <c r="FQT18" s="65"/>
      <c r="FQU18" s="65"/>
      <c r="FQV18" s="65"/>
      <c r="FQW18" s="65"/>
      <c r="FQX18" s="65"/>
      <c r="FQY18" s="65"/>
      <c r="FQZ18" s="65"/>
      <c r="FRA18" s="65"/>
      <c r="FRB18" s="65"/>
      <c r="FRC18" s="65"/>
      <c r="FRD18" s="65"/>
      <c r="FRE18" s="65"/>
      <c r="FRF18" s="65"/>
      <c r="FRG18" s="65"/>
      <c r="FRH18" s="65"/>
      <c r="FRI18" s="65"/>
      <c r="FRJ18" s="65"/>
      <c r="FRK18" s="65"/>
      <c r="FRL18" s="65"/>
      <c r="FRM18" s="65"/>
      <c r="FRN18" s="65"/>
      <c r="FRO18" s="65"/>
      <c r="FRP18" s="65"/>
      <c r="FRQ18" s="65"/>
      <c r="FRR18" s="65"/>
      <c r="FRS18" s="65"/>
      <c r="FRT18" s="65"/>
      <c r="FRU18" s="65"/>
      <c r="FRV18" s="65"/>
      <c r="FRW18" s="65"/>
      <c r="FRX18" s="65"/>
      <c r="FRY18" s="65"/>
      <c r="FRZ18" s="65"/>
      <c r="FSA18" s="65"/>
      <c r="FSB18" s="65"/>
      <c r="FSC18" s="65"/>
      <c r="FSD18" s="65"/>
      <c r="FSE18" s="65"/>
      <c r="FSF18" s="65"/>
      <c r="FSG18" s="65"/>
      <c r="FSH18" s="65"/>
      <c r="FSI18" s="65"/>
      <c r="FSJ18" s="65"/>
      <c r="FSK18" s="65"/>
      <c r="FSL18" s="65"/>
      <c r="FSM18" s="65"/>
      <c r="FSN18" s="65"/>
      <c r="FSO18" s="65"/>
      <c r="FSP18" s="65"/>
      <c r="FSQ18" s="65"/>
      <c r="FSR18" s="65"/>
      <c r="FSS18" s="65"/>
      <c r="FST18" s="65"/>
      <c r="FSU18" s="65"/>
      <c r="FSV18" s="65"/>
      <c r="FSW18" s="65"/>
      <c r="FSX18" s="65"/>
      <c r="FSY18" s="65"/>
      <c r="FSZ18" s="65"/>
      <c r="FTA18" s="65"/>
      <c r="FTB18" s="65"/>
      <c r="FTC18" s="65"/>
      <c r="FTD18" s="65"/>
      <c r="FTE18" s="65"/>
      <c r="FTF18" s="65"/>
      <c r="FTG18" s="65"/>
      <c r="FTH18" s="65"/>
      <c r="FTI18" s="65"/>
      <c r="FTJ18" s="65"/>
      <c r="FTK18" s="65"/>
      <c r="FTL18" s="65"/>
      <c r="FTM18" s="65"/>
      <c r="FTN18" s="65"/>
      <c r="FTO18" s="65"/>
      <c r="FTP18" s="65"/>
      <c r="FTQ18" s="65"/>
      <c r="FTR18" s="65"/>
      <c r="FTS18" s="65"/>
      <c r="FTT18" s="65"/>
      <c r="FTU18" s="65"/>
      <c r="FTV18" s="65"/>
      <c r="FTW18" s="65"/>
      <c r="FTX18" s="65"/>
      <c r="FTY18" s="65"/>
      <c r="FTZ18" s="65"/>
      <c r="FUA18" s="65"/>
      <c r="FUB18" s="65"/>
      <c r="FUC18" s="65"/>
      <c r="FUD18" s="65"/>
      <c r="FUE18" s="65"/>
      <c r="FUF18" s="65"/>
      <c r="FUG18" s="65"/>
      <c r="FUH18" s="65"/>
      <c r="FUI18" s="65"/>
      <c r="FUJ18" s="65"/>
      <c r="FUK18" s="65"/>
      <c r="FUL18" s="65"/>
      <c r="FUM18" s="65"/>
      <c r="FUN18" s="65"/>
      <c r="FUO18" s="65"/>
      <c r="FUP18" s="65"/>
      <c r="FUQ18" s="65"/>
      <c r="FUR18" s="65"/>
      <c r="FUS18" s="65"/>
      <c r="FUT18" s="65"/>
      <c r="FUU18" s="65"/>
      <c r="FUV18" s="65"/>
      <c r="FUW18" s="65"/>
      <c r="FUX18" s="65"/>
      <c r="FUY18" s="65"/>
      <c r="FUZ18" s="65"/>
      <c r="FVA18" s="65"/>
      <c r="FVB18" s="65"/>
      <c r="FVC18" s="65"/>
      <c r="FVD18" s="65"/>
      <c r="FVE18" s="65"/>
      <c r="FVF18" s="65"/>
      <c r="FVG18" s="65"/>
      <c r="FVH18" s="65"/>
      <c r="FVI18" s="65"/>
      <c r="FVJ18" s="65"/>
      <c r="FVK18" s="65"/>
      <c r="FVL18" s="65"/>
      <c r="FVM18" s="65"/>
      <c r="FVN18" s="65"/>
      <c r="FVO18" s="65"/>
      <c r="FVP18" s="65"/>
      <c r="FVQ18" s="65"/>
      <c r="FVR18" s="65"/>
      <c r="FVS18" s="65"/>
      <c r="FVT18" s="65"/>
      <c r="FVU18" s="65"/>
      <c r="FVV18" s="65"/>
      <c r="FVW18" s="65"/>
      <c r="FVX18" s="65"/>
      <c r="FVY18" s="65"/>
      <c r="FVZ18" s="65"/>
      <c r="FWA18" s="65"/>
      <c r="FWB18" s="65"/>
      <c r="FWC18" s="65"/>
      <c r="FWD18" s="65"/>
      <c r="FWE18" s="65"/>
      <c r="FWF18" s="65"/>
      <c r="FWG18" s="65"/>
      <c r="FWH18" s="65"/>
      <c r="FWI18" s="65"/>
      <c r="FWJ18" s="65"/>
      <c r="FWK18" s="65"/>
      <c r="FWL18" s="65"/>
      <c r="FWM18" s="65"/>
      <c r="FWN18" s="65"/>
      <c r="FWO18" s="65"/>
      <c r="FWP18" s="65"/>
      <c r="FWQ18" s="65"/>
      <c r="FWR18" s="65"/>
      <c r="FWS18" s="65"/>
      <c r="FWT18" s="65"/>
      <c r="FWU18" s="65"/>
      <c r="FWV18" s="65"/>
      <c r="FWW18" s="65"/>
      <c r="FWX18" s="65"/>
      <c r="FWY18" s="65"/>
      <c r="FWZ18" s="65"/>
      <c r="FXA18" s="65"/>
      <c r="FXB18" s="65"/>
      <c r="FXC18" s="65"/>
      <c r="FXD18" s="65"/>
      <c r="FXE18" s="65"/>
      <c r="FXF18" s="65"/>
      <c r="FXG18" s="65"/>
      <c r="FXH18" s="65"/>
      <c r="FXI18" s="65"/>
      <c r="FXJ18" s="65"/>
      <c r="FXK18" s="65"/>
      <c r="FXL18" s="65"/>
      <c r="FXM18" s="65"/>
      <c r="FXN18" s="65"/>
      <c r="FXO18" s="65"/>
      <c r="FXP18" s="65"/>
      <c r="FXQ18" s="65"/>
      <c r="FXR18" s="65"/>
      <c r="FXS18" s="65"/>
      <c r="FXT18" s="65"/>
      <c r="FXU18" s="65"/>
      <c r="FXV18" s="65"/>
      <c r="FXW18" s="65"/>
      <c r="FXX18" s="65"/>
      <c r="FXY18" s="65"/>
      <c r="FXZ18" s="65"/>
      <c r="FYA18" s="65"/>
      <c r="FYB18" s="65"/>
      <c r="FYC18" s="65"/>
      <c r="FYD18" s="65"/>
      <c r="FYE18" s="65"/>
      <c r="FYF18" s="65"/>
      <c r="FYG18" s="65"/>
      <c r="FYH18" s="65"/>
      <c r="FYI18" s="65"/>
      <c r="FYJ18" s="65"/>
      <c r="FYK18" s="65"/>
      <c r="FYL18" s="65"/>
      <c r="FYM18" s="65"/>
      <c r="FYN18" s="65"/>
      <c r="FYO18" s="65"/>
      <c r="FYP18" s="65"/>
      <c r="FYQ18" s="65"/>
      <c r="FYR18" s="65"/>
      <c r="FYS18" s="65"/>
      <c r="FYT18" s="65"/>
      <c r="FYU18" s="65"/>
      <c r="FYV18" s="65"/>
      <c r="FYW18" s="65"/>
      <c r="FYX18" s="65"/>
      <c r="FYY18" s="65"/>
      <c r="FYZ18" s="65"/>
      <c r="FZA18" s="65"/>
      <c r="FZB18" s="65"/>
      <c r="FZC18" s="65"/>
      <c r="FZD18" s="65"/>
      <c r="FZE18" s="65"/>
      <c r="FZF18" s="65"/>
      <c r="FZG18" s="65"/>
      <c r="FZH18" s="65"/>
      <c r="FZI18" s="65"/>
      <c r="FZJ18" s="65"/>
      <c r="FZK18" s="65"/>
      <c r="FZL18" s="65"/>
      <c r="FZM18" s="65"/>
      <c r="FZN18" s="65"/>
      <c r="FZO18" s="65"/>
      <c r="FZP18" s="65"/>
      <c r="FZQ18" s="65"/>
      <c r="FZR18" s="65"/>
      <c r="FZS18" s="65"/>
      <c r="FZT18" s="65"/>
      <c r="FZU18" s="65"/>
      <c r="FZV18" s="65"/>
      <c r="FZW18" s="65"/>
      <c r="FZX18" s="65"/>
      <c r="FZY18" s="65"/>
      <c r="FZZ18" s="65"/>
      <c r="GAA18" s="65"/>
      <c r="GAB18" s="65"/>
      <c r="GAC18" s="65"/>
      <c r="GAD18" s="65"/>
      <c r="GAE18" s="65"/>
      <c r="GAF18" s="65"/>
      <c r="GAG18" s="65"/>
      <c r="GAH18" s="65"/>
      <c r="GAI18" s="65"/>
      <c r="GAJ18" s="65"/>
      <c r="GAK18" s="65"/>
      <c r="GAL18" s="65"/>
      <c r="GAM18" s="65"/>
      <c r="GAN18" s="65"/>
      <c r="GAO18" s="65"/>
      <c r="GAP18" s="65"/>
      <c r="GAQ18" s="65"/>
      <c r="GAR18" s="65"/>
      <c r="GAS18" s="65"/>
      <c r="GAT18" s="65"/>
      <c r="GAU18" s="65"/>
      <c r="GAV18" s="65"/>
      <c r="GAW18" s="65"/>
      <c r="GAX18" s="65"/>
      <c r="GAY18" s="65"/>
      <c r="GAZ18" s="65"/>
      <c r="GBA18" s="65"/>
      <c r="GBB18" s="65"/>
      <c r="GBC18" s="65"/>
      <c r="GBD18" s="65"/>
      <c r="GBE18" s="65"/>
      <c r="GBF18" s="65"/>
      <c r="GBG18" s="65"/>
      <c r="GBH18" s="65"/>
      <c r="GBI18" s="65"/>
      <c r="GBJ18" s="65"/>
      <c r="GBK18" s="65"/>
      <c r="GBL18" s="65"/>
      <c r="GBM18" s="65"/>
      <c r="GBN18" s="65"/>
      <c r="GBO18" s="65"/>
      <c r="GBP18" s="65"/>
      <c r="GBQ18" s="65"/>
      <c r="GBR18" s="65"/>
      <c r="GBS18" s="65"/>
      <c r="GBT18" s="65"/>
      <c r="GBU18" s="65"/>
      <c r="GBV18" s="65"/>
      <c r="GBW18" s="65"/>
      <c r="GBX18" s="65"/>
      <c r="GBY18" s="65"/>
      <c r="GBZ18" s="65"/>
      <c r="GCA18" s="65"/>
      <c r="GCB18" s="65"/>
      <c r="GCC18" s="65"/>
      <c r="GCD18" s="65"/>
      <c r="GCE18" s="65"/>
      <c r="GCF18" s="65"/>
      <c r="GCG18" s="65"/>
      <c r="GCH18" s="65"/>
      <c r="GCI18" s="65"/>
      <c r="GCJ18" s="65"/>
      <c r="GCK18" s="65"/>
      <c r="GCL18" s="65"/>
      <c r="GCM18" s="65"/>
      <c r="GCN18" s="65"/>
      <c r="GCO18" s="65"/>
      <c r="GCP18" s="65"/>
      <c r="GCQ18" s="65"/>
      <c r="GCR18" s="65"/>
      <c r="GCS18" s="65"/>
      <c r="GCT18" s="65"/>
      <c r="GCU18" s="65"/>
      <c r="GCV18" s="65"/>
      <c r="GCW18" s="65"/>
      <c r="GCX18" s="65"/>
      <c r="GCY18" s="65"/>
      <c r="GCZ18" s="65"/>
      <c r="GDA18" s="65"/>
      <c r="GDB18" s="65"/>
      <c r="GDC18" s="65"/>
      <c r="GDD18" s="65"/>
      <c r="GDE18" s="65"/>
      <c r="GDF18" s="65"/>
      <c r="GDG18" s="65"/>
      <c r="GDH18" s="65"/>
      <c r="GDI18" s="65"/>
      <c r="GDJ18" s="65"/>
      <c r="GDK18" s="65"/>
      <c r="GDL18" s="65"/>
      <c r="GDM18" s="65"/>
      <c r="GDN18" s="65"/>
      <c r="GDO18" s="65"/>
      <c r="GDP18" s="65"/>
      <c r="GDQ18" s="65"/>
      <c r="GDR18" s="65"/>
      <c r="GDS18" s="65"/>
      <c r="GDT18" s="65"/>
      <c r="GDU18" s="65"/>
      <c r="GDV18" s="65"/>
      <c r="GDW18" s="65"/>
      <c r="GDX18" s="65"/>
      <c r="GDY18" s="65"/>
      <c r="GDZ18" s="65"/>
      <c r="GEA18" s="65"/>
      <c r="GEB18" s="65"/>
      <c r="GEC18" s="65"/>
      <c r="GED18" s="65"/>
      <c r="GEE18" s="65"/>
      <c r="GEF18" s="65"/>
      <c r="GEG18" s="65"/>
      <c r="GEH18" s="65"/>
      <c r="GEI18" s="65"/>
      <c r="GEJ18" s="65"/>
      <c r="GEK18" s="65"/>
      <c r="GEL18" s="65"/>
      <c r="GEM18" s="65"/>
      <c r="GEN18" s="65"/>
      <c r="GEO18" s="65"/>
      <c r="GEP18" s="65"/>
      <c r="GEQ18" s="65"/>
      <c r="GER18" s="65"/>
      <c r="GES18" s="65"/>
      <c r="GET18" s="65"/>
      <c r="GEU18" s="65"/>
      <c r="GEV18" s="65"/>
      <c r="GEW18" s="65"/>
      <c r="GEX18" s="65"/>
      <c r="GEY18" s="65"/>
      <c r="GEZ18" s="65"/>
      <c r="GFA18" s="65"/>
      <c r="GFB18" s="65"/>
      <c r="GFC18" s="65"/>
      <c r="GFD18" s="65"/>
      <c r="GFE18" s="65"/>
      <c r="GFF18" s="65"/>
      <c r="GFG18" s="65"/>
      <c r="GFH18" s="65"/>
      <c r="GFI18" s="65"/>
      <c r="GFJ18" s="65"/>
      <c r="GFK18" s="65"/>
      <c r="GFL18" s="65"/>
      <c r="GFM18" s="65"/>
      <c r="GFN18" s="65"/>
      <c r="GFO18" s="65"/>
      <c r="GFP18" s="65"/>
      <c r="GFQ18" s="65"/>
      <c r="GFR18" s="65"/>
      <c r="GFS18" s="65"/>
      <c r="GFT18" s="65"/>
      <c r="GFU18" s="65"/>
      <c r="GFV18" s="65"/>
      <c r="GFW18" s="65"/>
      <c r="GFX18" s="65"/>
      <c r="GFY18" s="65"/>
      <c r="GFZ18" s="65"/>
      <c r="GGA18" s="65"/>
      <c r="GGB18" s="65"/>
      <c r="GGC18" s="65"/>
      <c r="GGD18" s="65"/>
      <c r="GGE18" s="65"/>
      <c r="GGF18" s="65"/>
      <c r="GGG18" s="65"/>
      <c r="GGH18" s="65"/>
      <c r="GGI18" s="65"/>
      <c r="GGJ18" s="65"/>
      <c r="GGK18" s="65"/>
      <c r="GGL18" s="65"/>
      <c r="GGM18" s="65"/>
      <c r="GGN18" s="65"/>
      <c r="GGO18" s="65"/>
      <c r="GGP18" s="65"/>
      <c r="GGQ18" s="65"/>
      <c r="GGR18" s="65"/>
      <c r="GGS18" s="65"/>
      <c r="GGT18" s="65"/>
      <c r="GGU18" s="65"/>
      <c r="GGV18" s="65"/>
      <c r="GGW18" s="65"/>
      <c r="GGX18" s="65"/>
      <c r="GGY18" s="65"/>
      <c r="GGZ18" s="65"/>
      <c r="GHA18" s="65"/>
      <c r="GHB18" s="65"/>
      <c r="GHC18" s="65"/>
      <c r="GHD18" s="65"/>
      <c r="GHE18" s="65"/>
      <c r="GHF18" s="65"/>
      <c r="GHG18" s="65"/>
      <c r="GHH18" s="65"/>
      <c r="GHI18" s="65"/>
      <c r="GHJ18" s="65"/>
      <c r="GHK18" s="65"/>
      <c r="GHL18" s="65"/>
      <c r="GHM18" s="65"/>
      <c r="GHN18" s="65"/>
      <c r="GHO18" s="65"/>
      <c r="GHP18" s="65"/>
      <c r="GHQ18" s="65"/>
      <c r="GHR18" s="65"/>
      <c r="GHS18" s="65"/>
      <c r="GHT18" s="65"/>
      <c r="GHU18" s="65"/>
      <c r="GHV18" s="65"/>
      <c r="GHW18" s="65"/>
      <c r="GHX18" s="65"/>
      <c r="GHY18" s="65"/>
      <c r="GHZ18" s="65"/>
      <c r="GIA18" s="65"/>
      <c r="GIB18" s="65"/>
      <c r="GIC18" s="65"/>
      <c r="GID18" s="65"/>
      <c r="GIE18" s="65"/>
      <c r="GIF18" s="65"/>
      <c r="GIG18" s="65"/>
      <c r="GIH18" s="65"/>
      <c r="GII18" s="65"/>
      <c r="GIJ18" s="65"/>
      <c r="GIK18" s="65"/>
      <c r="GIL18" s="65"/>
      <c r="GIM18" s="65"/>
      <c r="GIN18" s="65"/>
      <c r="GIO18" s="65"/>
      <c r="GIP18" s="65"/>
      <c r="GIQ18" s="65"/>
      <c r="GIR18" s="65"/>
      <c r="GIS18" s="65"/>
      <c r="GIT18" s="65"/>
      <c r="GIU18" s="65"/>
      <c r="GIV18" s="65"/>
      <c r="GIW18" s="65"/>
      <c r="GIX18" s="65"/>
      <c r="GIY18" s="65"/>
      <c r="GIZ18" s="65"/>
      <c r="GJA18" s="65"/>
      <c r="GJB18" s="65"/>
      <c r="GJC18" s="65"/>
      <c r="GJD18" s="65"/>
      <c r="GJE18" s="65"/>
      <c r="GJF18" s="65"/>
      <c r="GJG18" s="65"/>
      <c r="GJH18" s="65"/>
      <c r="GJI18" s="65"/>
      <c r="GJJ18" s="65"/>
      <c r="GJK18" s="65"/>
      <c r="GJL18" s="65"/>
      <c r="GJM18" s="65"/>
      <c r="GJN18" s="65"/>
      <c r="GJO18" s="65"/>
      <c r="GJP18" s="65"/>
      <c r="GJQ18" s="65"/>
      <c r="GJR18" s="65"/>
      <c r="GJS18" s="65"/>
      <c r="GJT18" s="65"/>
      <c r="GJU18" s="65"/>
      <c r="GJV18" s="65"/>
      <c r="GJW18" s="65"/>
      <c r="GJX18" s="65"/>
      <c r="GJY18" s="65"/>
      <c r="GJZ18" s="65"/>
      <c r="GKA18" s="65"/>
      <c r="GKB18" s="65"/>
      <c r="GKC18" s="65"/>
      <c r="GKD18" s="65"/>
      <c r="GKE18" s="65"/>
      <c r="GKF18" s="65"/>
      <c r="GKG18" s="65"/>
      <c r="GKH18" s="65"/>
      <c r="GKI18" s="65"/>
      <c r="GKJ18" s="65"/>
      <c r="GKK18" s="65"/>
      <c r="GKL18" s="65"/>
      <c r="GKM18" s="65"/>
      <c r="GKN18" s="65"/>
      <c r="GKO18" s="65"/>
      <c r="GKP18" s="65"/>
      <c r="GKQ18" s="65"/>
      <c r="GKR18" s="65"/>
      <c r="GKS18" s="65"/>
      <c r="GKT18" s="65"/>
      <c r="GKU18" s="65"/>
      <c r="GKV18" s="65"/>
      <c r="GKW18" s="65"/>
      <c r="GKX18" s="65"/>
      <c r="GKY18" s="65"/>
      <c r="GKZ18" s="65"/>
      <c r="GLA18" s="65"/>
      <c r="GLB18" s="65"/>
      <c r="GLC18" s="65"/>
      <c r="GLD18" s="65"/>
      <c r="GLE18" s="65"/>
      <c r="GLF18" s="65"/>
      <c r="GLG18" s="65"/>
      <c r="GLH18" s="65"/>
      <c r="GLI18" s="65"/>
      <c r="GLJ18" s="65"/>
      <c r="GLK18" s="65"/>
      <c r="GLL18" s="65"/>
      <c r="GLM18" s="65"/>
      <c r="GLN18" s="65"/>
      <c r="GLO18" s="65"/>
      <c r="GLP18" s="65"/>
      <c r="GLQ18" s="65"/>
      <c r="GLR18" s="65"/>
      <c r="GLS18" s="65"/>
      <c r="GLT18" s="65"/>
      <c r="GLU18" s="65"/>
      <c r="GLV18" s="65"/>
      <c r="GLW18" s="65"/>
      <c r="GLX18" s="65"/>
      <c r="GLY18" s="65"/>
      <c r="GLZ18" s="65"/>
      <c r="GMA18" s="65"/>
      <c r="GMB18" s="65"/>
      <c r="GMC18" s="65"/>
      <c r="GMD18" s="65"/>
      <c r="GME18" s="65"/>
      <c r="GMF18" s="65"/>
      <c r="GMG18" s="65"/>
      <c r="GMH18" s="65"/>
      <c r="GMI18" s="65"/>
      <c r="GMJ18" s="65"/>
      <c r="GMK18" s="65"/>
      <c r="GML18" s="65"/>
      <c r="GMM18" s="65"/>
      <c r="GMN18" s="65"/>
      <c r="GMO18" s="65"/>
      <c r="GMP18" s="65"/>
      <c r="GMQ18" s="65"/>
      <c r="GMR18" s="65"/>
      <c r="GMS18" s="65"/>
      <c r="GMT18" s="65"/>
      <c r="GMU18" s="65"/>
      <c r="GMV18" s="65"/>
      <c r="GMW18" s="65"/>
      <c r="GMX18" s="65"/>
      <c r="GMY18" s="65"/>
      <c r="GMZ18" s="65"/>
      <c r="GNA18" s="65"/>
      <c r="GNB18" s="65"/>
      <c r="GNC18" s="65"/>
      <c r="GND18" s="65"/>
      <c r="GNE18" s="65"/>
      <c r="GNF18" s="65"/>
      <c r="GNG18" s="65"/>
      <c r="GNH18" s="65"/>
      <c r="GNI18" s="65"/>
      <c r="GNJ18" s="65"/>
      <c r="GNK18" s="65"/>
      <c r="GNL18" s="65"/>
      <c r="GNM18" s="65"/>
      <c r="GNN18" s="65"/>
      <c r="GNO18" s="65"/>
      <c r="GNP18" s="65"/>
      <c r="GNQ18" s="65"/>
      <c r="GNR18" s="65"/>
      <c r="GNS18" s="65"/>
      <c r="GNT18" s="65"/>
      <c r="GNU18" s="65"/>
      <c r="GNV18" s="65"/>
      <c r="GNW18" s="65"/>
      <c r="GNX18" s="65"/>
      <c r="GNY18" s="65"/>
      <c r="GNZ18" s="65"/>
      <c r="GOA18" s="65"/>
      <c r="GOB18" s="65"/>
      <c r="GOC18" s="65"/>
      <c r="GOD18" s="65"/>
      <c r="GOE18" s="65"/>
      <c r="GOF18" s="65"/>
      <c r="GOG18" s="65"/>
      <c r="GOH18" s="65"/>
      <c r="GOI18" s="65"/>
      <c r="GOJ18" s="65"/>
      <c r="GOK18" s="65"/>
      <c r="GOL18" s="65"/>
      <c r="GOM18" s="65"/>
      <c r="GON18" s="65"/>
      <c r="GOO18" s="65"/>
      <c r="GOP18" s="65"/>
      <c r="GOQ18" s="65"/>
      <c r="GOR18" s="65"/>
      <c r="GOS18" s="65"/>
      <c r="GOT18" s="65"/>
      <c r="GOU18" s="65"/>
      <c r="GOV18" s="65"/>
      <c r="GOW18" s="65"/>
      <c r="GOX18" s="65"/>
      <c r="GOY18" s="65"/>
      <c r="GOZ18" s="65"/>
      <c r="GPA18" s="65"/>
      <c r="GPB18" s="65"/>
      <c r="GPC18" s="65"/>
      <c r="GPD18" s="65"/>
      <c r="GPE18" s="65"/>
      <c r="GPF18" s="65"/>
      <c r="GPG18" s="65"/>
      <c r="GPH18" s="65"/>
      <c r="GPI18" s="65"/>
      <c r="GPJ18" s="65"/>
      <c r="GPK18" s="65"/>
      <c r="GPL18" s="65"/>
      <c r="GPM18" s="65"/>
      <c r="GPN18" s="65"/>
      <c r="GPO18" s="65"/>
      <c r="GPP18" s="65"/>
      <c r="GPQ18" s="65"/>
      <c r="GPR18" s="65"/>
      <c r="GPS18" s="65"/>
      <c r="GPT18" s="65"/>
      <c r="GPU18" s="65"/>
      <c r="GPV18" s="65"/>
      <c r="GPW18" s="65"/>
      <c r="GPX18" s="65"/>
      <c r="GPY18" s="65"/>
      <c r="GPZ18" s="65"/>
      <c r="GQA18" s="65"/>
      <c r="GQB18" s="65"/>
      <c r="GQC18" s="65"/>
      <c r="GQD18" s="65"/>
      <c r="GQE18" s="65"/>
      <c r="GQF18" s="65"/>
      <c r="GQG18" s="65"/>
      <c r="GQH18" s="65"/>
      <c r="GQI18" s="65"/>
      <c r="GQJ18" s="65"/>
      <c r="GQK18" s="65"/>
      <c r="GQL18" s="65"/>
      <c r="GQM18" s="65"/>
      <c r="GQN18" s="65"/>
      <c r="GQO18" s="65"/>
      <c r="GQP18" s="65"/>
      <c r="GQQ18" s="65"/>
      <c r="GQR18" s="65"/>
      <c r="GQS18" s="65"/>
      <c r="GQT18" s="65"/>
      <c r="GQU18" s="65"/>
      <c r="GQV18" s="65"/>
      <c r="GQW18" s="65"/>
      <c r="GQX18" s="65"/>
      <c r="GQY18" s="65"/>
      <c r="GQZ18" s="65"/>
      <c r="GRA18" s="65"/>
      <c r="GRB18" s="65"/>
      <c r="GRC18" s="65"/>
      <c r="GRD18" s="65"/>
      <c r="GRE18" s="65"/>
      <c r="GRF18" s="65"/>
      <c r="GRG18" s="65"/>
      <c r="GRH18" s="65"/>
      <c r="GRI18" s="65"/>
      <c r="GRJ18" s="65"/>
      <c r="GRK18" s="65"/>
      <c r="GRL18" s="65"/>
      <c r="GRM18" s="65"/>
      <c r="GRN18" s="65"/>
      <c r="GRO18" s="65"/>
      <c r="GRP18" s="65"/>
      <c r="GRQ18" s="65"/>
      <c r="GRR18" s="65"/>
      <c r="GRS18" s="65"/>
      <c r="GRT18" s="65"/>
      <c r="GRU18" s="65"/>
      <c r="GRV18" s="65"/>
      <c r="GRW18" s="65"/>
      <c r="GRX18" s="65"/>
      <c r="GRY18" s="65"/>
      <c r="GRZ18" s="65"/>
      <c r="GSA18" s="65"/>
      <c r="GSB18" s="65"/>
      <c r="GSC18" s="65"/>
      <c r="GSD18" s="65"/>
      <c r="GSE18" s="65"/>
      <c r="GSF18" s="65"/>
      <c r="GSG18" s="65"/>
      <c r="GSH18" s="65"/>
      <c r="GSI18" s="65"/>
      <c r="GSJ18" s="65"/>
      <c r="GSK18" s="65"/>
      <c r="GSL18" s="65"/>
      <c r="GSM18" s="65"/>
      <c r="GSN18" s="65"/>
      <c r="GSO18" s="65"/>
      <c r="GSP18" s="65"/>
      <c r="GSQ18" s="65"/>
      <c r="GSR18" s="65"/>
      <c r="GSS18" s="65"/>
      <c r="GST18" s="65"/>
      <c r="GSU18" s="65"/>
      <c r="GSV18" s="65"/>
      <c r="GSW18" s="65"/>
      <c r="GSX18" s="65"/>
      <c r="GSY18" s="65"/>
      <c r="GSZ18" s="65"/>
      <c r="GTA18" s="65"/>
      <c r="GTB18" s="65"/>
      <c r="GTC18" s="65"/>
      <c r="GTD18" s="65"/>
      <c r="GTE18" s="65"/>
      <c r="GTF18" s="65"/>
      <c r="GTG18" s="65"/>
      <c r="GTH18" s="65"/>
      <c r="GTI18" s="65"/>
      <c r="GTJ18" s="65"/>
      <c r="GTK18" s="65"/>
      <c r="GTL18" s="65"/>
      <c r="GTM18" s="65"/>
      <c r="GTN18" s="65"/>
      <c r="GTO18" s="65"/>
      <c r="GTP18" s="65"/>
      <c r="GTQ18" s="65"/>
      <c r="GTR18" s="65"/>
      <c r="GTS18" s="65"/>
      <c r="GTT18" s="65"/>
      <c r="GTU18" s="65"/>
      <c r="GTV18" s="65"/>
      <c r="GTW18" s="65"/>
      <c r="GTX18" s="65"/>
      <c r="GTY18" s="65"/>
      <c r="GTZ18" s="65"/>
      <c r="GUA18" s="65"/>
      <c r="GUB18" s="65"/>
      <c r="GUC18" s="65"/>
      <c r="GUD18" s="65"/>
      <c r="GUE18" s="65"/>
      <c r="GUF18" s="65"/>
      <c r="GUG18" s="65"/>
      <c r="GUH18" s="65"/>
      <c r="GUI18" s="65"/>
      <c r="GUJ18" s="65"/>
      <c r="GUK18" s="65"/>
      <c r="GUL18" s="65"/>
      <c r="GUM18" s="65"/>
      <c r="GUN18" s="65"/>
      <c r="GUO18" s="65"/>
      <c r="GUP18" s="65"/>
      <c r="GUQ18" s="65"/>
      <c r="GUR18" s="65"/>
      <c r="GUS18" s="65"/>
      <c r="GUT18" s="65"/>
      <c r="GUU18" s="65"/>
      <c r="GUV18" s="65"/>
      <c r="GUW18" s="65"/>
      <c r="GUX18" s="65"/>
      <c r="GUY18" s="65"/>
      <c r="GUZ18" s="65"/>
      <c r="GVA18" s="65"/>
      <c r="GVB18" s="65"/>
      <c r="GVC18" s="65"/>
      <c r="GVD18" s="65"/>
      <c r="GVE18" s="65"/>
      <c r="GVF18" s="65"/>
      <c r="GVG18" s="65"/>
      <c r="GVH18" s="65"/>
      <c r="GVI18" s="65"/>
      <c r="GVJ18" s="65"/>
      <c r="GVK18" s="65"/>
      <c r="GVL18" s="65"/>
      <c r="GVM18" s="65"/>
      <c r="GVN18" s="65"/>
      <c r="GVO18" s="65"/>
      <c r="GVP18" s="65"/>
      <c r="GVQ18" s="65"/>
      <c r="GVR18" s="65"/>
      <c r="GVS18" s="65"/>
      <c r="GVT18" s="65"/>
      <c r="GVU18" s="65"/>
      <c r="GVV18" s="65"/>
      <c r="GVW18" s="65"/>
      <c r="GVX18" s="65"/>
      <c r="GVY18" s="65"/>
      <c r="GVZ18" s="65"/>
      <c r="GWA18" s="65"/>
      <c r="GWB18" s="65"/>
      <c r="GWC18" s="65"/>
      <c r="GWD18" s="65"/>
      <c r="GWE18" s="65"/>
      <c r="GWF18" s="65"/>
      <c r="GWG18" s="65"/>
      <c r="GWH18" s="65"/>
      <c r="GWI18" s="65"/>
      <c r="GWJ18" s="65"/>
      <c r="GWK18" s="65"/>
      <c r="GWL18" s="65"/>
      <c r="GWM18" s="65"/>
      <c r="GWN18" s="65"/>
      <c r="GWO18" s="65"/>
      <c r="GWP18" s="65"/>
      <c r="GWQ18" s="65"/>
      <c r="GWR18" s="65"/>
      <c r="GWS18" s="65"/>
      <c r="GWT18" s="65"/>
      <c r="GWU18" s="65"/>
      <c r="GWV18" s="65"/>
      <c r="GWW18" s="65"/>
      <c r="GWX18" s="65"/>
      <c r="GWY18" s="65"/>
      <c r="GWZ18" s="65"/>
      <c r="GXA18" s="65"/>
      <c r="GXB18" s="65"/>
      <c r="GXC18" s="65"/>
      <c r="GXD18" s="65"/>
      <c r="GXE18" s="65"/>
      <c r="GXF18" s="65"/>
      <c r="GXG18" s="65"/>
      <c r="GXH18" s="65"/>
      <c r="GXI18" s="65"/>
      <c r="GXJ18" s="65"/>
      <c r="GXK18" s="65"/>
      <c r="GXL18" s="65"/>
      <c r="GXM18" s="65"/>
      <c r="GXN18" s="65"/>
      <c r="GXO18" s="65"/>
      <c r="GXP18" s="65"/>
      <c r="GXQ18" s="65"/>
      <c r="GXR18" s="65"/>
      <c r="GXS18" s="65"/>
      <c r="GXT18" s="65"/>
      <c r="GXU18" s="65"/>
      <c r="GXV18" s="65"/>
      <c r="GXW18" s="65"/>
      <c r="GXX18" s="65"/>
      <c r="GXY18" s="65"/>
      <c r="GXZ18" s="65"/>
      <c r="GYA18" s="65"/>
      <c r="GYB18" s="65"/>
      <c r="GYC18" s="65"/>
      <c r="GYD18" s="65"/>
      <c r="GYE18" s="65"/>
      <c r="GYF18" s="65"/>
      <c r="GYG18" s="65"/>
      <c r="GYH18" s="65"/>
      <c r="GYI18" s="65"/>
      <c r="GYJ18" s="65"/>
      <c r="GYK18" s="65"/>
      <c r="GYL18" s="65"/>
      <c r="GYM18" s="65"/>
      <c r="GYN18" s="65"/>
      <c r="GYO18" s="65"/>
      <c r="GYP18" s="65"/>
      <c r="GYQ18" s="65"/>
      <c r="GYR18" s="65"/>
      <c r="GYS18" s="65"/>
      <c r="GYT18" s="65"/>
      <c r="GYU18" s="65"/>
      <c r="GYV18" s="65"/>
      <c r="GYW18" s="65"/>
      <c r="GYX18" s="65"/>
      <c r="GYY18" s="65"/>
      <c r="GYZ18" s="65"/>
      <c r="GZA18" s="65"/>
      <c r="GZB18" s="65"/>
      <c r="GZC18" s="65"/>
      <c r="GZD18" s="65"/>
      <c r="GZE18" s="65"/>
      <c r="GZF18" s="65"/>
      <c r="GZG18" s="65"/>
      <c r="GZH18" s="65"/>
      <c r="GZI18" s="65"/>
      <c r="GZJ18" s="65"/>
      <c r="GZK18" s="65"/>
      <c r="GZL18" s="65"/>
      <c r="GZM18" s="65"/>
      <c r="GZN18" s="65"/>
      <c r="GZO18" s="65"/>
      <c r="GZP18" s="65"/>
      <c r="GZQ18" s="65"/>
      <c r="GZR18" s="65"/>
      <c r="GZS18" s="65"/>
      <c r="GZT18" s="65"/>
      <c r="GZU18" s="65"/>
      <c r="GZV18" s="65"/>
      <c r="GZW18" s="65"/>
      <c r="GZX18" s="65"/>
      <c r="GZY18" s="65"/>
      <c r="GZZ18" s="65"/>
      <c r="HAA18" s="65"/>
      <c r="HAB18" s="65"/>
      <c r="HAC18" s="65"/>
      <c r="HAD18" s="65"/>
      <c r="HAE18" s="65"/>
      <c r="HAF18" s="65"/>
      <c r="HAG18" s="65"/>
      <c r="HAH18" s="65"/>
      <c r="HAI18" s="65"/>
      <c r="HAJ18" s="65"/>
      <c r="HAK18" s="65"/>
      <c r="HAL18" s="65"/>
      <c r="HAM18" s="65"/>
      <c r="HAN18" s="65"/>
      <c r="HAO18" s="65"/>
      <c r="HAP18" s="65"/>
      <c r="HAQ18" s="65"/>
      <c r="HAR18" s="65"/>
      <c r="HAS18" s="65"/>
      <c r="HAT18" s="65"/>
      <c r="HAU18" s="65"/>
      <c r="HAV18" s="65"/>
      <c r="HAW18" s="65"/>
      <c r="HAX18" s="65"/>
      <c r="HAY18" s="65"/>
      <c r="HAZ18" s="65"/>
      <c r="HBA18" s="65"/>
      <c r="HBB18" s="65"/>
      <c r="HBC18" s="65"/>
      <c r="HBD18" s="65"/>
      <c r="HBE18" s="65"/>
      <c r="HBF18" s="65"/>
      <c r="HBG18" s="65"/>
      <c r="HBH18" s="65"/>
      <c r="HBI18" s="65"/>
      <c r="HBJ18" s="65"/>
      <c r="HBK18" s="65"/>
      <c r="HBL18" s="65"/>
      <c r="HBM18" s="65"/>
      <c r="HBN18" s="65"/>
      <c r="HBO18" s="65"/>
      <c r="HBP18" s="65"/>
      <c r="HBQ18" s="65"/>
      <c r="HBR18" s="65"/>
      <c r="HBS18" s="65"/>
      <c r="HBT18" s="65"/>
      <c r="HBU18" s="65"/>
      <c r="HBV18" s="65"/>
      <c r="HBW18" s="65"/>
      <c r="HBX18" s="65"/>
      <c r="HBY18" s="65"/>
      <c r="HBZ18" s="65"/>
      <c r="HCA18" s="65"/>
      <c r="HCB18" s="65"/>
      <c r="HCC18" s="65"/>
      <c r="HCD18" s="65"/>
      <c r="HCE18" s="65"/>
      <c r="HCF18" s="65"/>
      <c r="HCG18" s="65"/>
      <c r="HCH18" s="65"/>
      <c r="HCI18" s="65"/>
      <c r="HCJ18" s="65"/>
      <c r="HCK18" s="65"/>
      <c r="HCL18" s="65"/>
      <c r="HCM18" s="65"/>
      <c r="HCN18" s="65"/>
      <c r="HCO18" s="65"/>
      <c r="HCP18" s="65"/>
      <c r="HCQ18" s="65"/>
      <c r="HCR18" s="65"/>
      <c r="HCS18" s="65"/>
      <c r="HCT18" s="65"/>
      <c r="HCU18" s="65"/>
      <c r="HCV18" s="65"/>
      <c r="HCW18" s="65"/>
      <c r="HCX18" s="65"/>
      <c r="HCY18" s="65"/>
      <c r="HCZ18" s="65"/>
      <c r="HDA18" s="65"/>
      <c r="HDB18" s="65"/>
      <c r="HDC18" s="65"/>
      <c r="HDD18" s="65"/>
      <c r="HDE18" s="65"/>
      <c r="HDF18" s="65"/>
      <c r="HDG18" s="65"/>
      <c r="HDH18" s="65"/>
      <c r="HDI18" s="65"/>
      <c r="HDJ18" s="65"/>
      <c r="HDK18" s="65"/>
      <c r="HDL18" s="65"/>
      <c r="HDM18" s="65"/>
      <c r="HDN18" s="65"/>
      <c r="HDO18" s="65"/>
      <c r="HDP18" s="65"/>
      <c r="HDQ18" s="65"/>
      <c r="HDR18" s="65"/>
      <c r="HDS18" s="65"/>
      <c r="HDT18" s="65"/>
      <c r="HDU18" s="65"/>
      <c r="HDV18" s="65"/>
      <c r="HDW18" s="65"/>
      <c r="HDX18" s="65"/>
      <c r="HDY18" s="65"/>
      <c r="HDZ18" s="65"/>
      <c r="HEA18" s="65"/>
      <c r="HEB18" s="65"/>
      <c r="HEC18" s="65"/>
      <c r="HED18" s="65"/>
      <c r="HEE18" s="65"/>
      <c r="HEF18" s="65"/>
      <c r="HEG18" s="65"/>
      <c r="HEH18" s="65"/>
      <c r="HEI18" s="65"/>
      <c r="HEJ18" s="65"/>
      <c r="HEK18" s="65"/>
      <c r="HEL18" s="65"/>
      <c r="HEM18" s="65"/>
      <c r="HEN18" s="65"/>
      <c r="HEO18" s="65"/>
      <c r="HEP18" s="65"/>
      <c r="HEQ18" s="65"/>
      <c r="HER18" s="65"/>
      <c r="HES18" s="65"/>
      <c r="HET18" s="65"/>
      <c r="HEU18" s="65"/>
      <c r="HEV18" s="65"/>
      <c r="HEW18" s="65"/>
      <c r="HEX18" s="65"/>
      <c r="HEY18" s="65"/>
      <c r="HEZ18" s="65"/>
      <c r="HFA18" s="65"/>
      <c r="HFB18" s="65"/>
      <c r="HFC18" s="65"/>
      <c r="HFD18" s="65"/>
      <c r="HFE18" s="65"/>
      <c r="HFF18" s="65"/>
      <c r="HFG18" s="65"/>
      <c r="HFH18" s="65"/>
      <c r="HFI18" s="65"/>
      <c r="HFJ18" s="65"/>
      <c r="HFK18" s="65"/>
      <c r="HFL18" s="65"/>
      <c r="HFM18" s="65"/>
      <c r="HFN18" s="65"/>
      <c r="HFO18" s="65"/>
      <c r="HFP18" s="65"/>
      <c r="HFQ18" s="65"/>
      <c r="HFR18" s="65"/>
      <c r="HFS18" s="65"/>
      <c r="HFT18" s="65"/>
      <c r="HFU18" s="65"/>
      <c r="HFV18" s="65"/>
      <c r="HFW18" s="65"/>
      <c r="HFX18" s="65"/>
      <c r="HFY18" s="65"/>
      <c r="HFZ18" s="65"/>
      <c r="HGA18" s="65"/>
      <c r="HGB18" s="65"/>
      <c r="HGC18" s="65"/>
      <c r="HGD18" s="65"/>
      <c r="HGE18" s="65"/>
      <c r="HGF18" s="65"/>
      <c r="HGG18" s="65"/>
      <c r="HGH18" s="65"/>
      <c r="HGI18" s="65"/>
      <c r="HGJ18" s="65"/>
      <c r="HGK18" s="65"/>
      <c r="HGL18" s="65"/>
      <c r="HGM18" s="65"/>
      <c r="HGN18" s="65"/>
      <c r="HGO18" s="65"/>
      <c r="HGP18" s="65"/>
      <c r="HGQ18" s="65"/>
      <c r="HGR18" s="65"/>
      <c r="HGS18" s="65"/>
      <c r="HGT18" s="65"/>
      <c r="HGU18" s="65"/>
      <c r="HGV18" s="65"/>
      <c r="HGW18" s="65"/>
      <c r="HGX18" s="65"/>
      <c r="HGY18" s="65"/>
      <c r="HGZ18" s="65"/>
      <c r="HHA18" s="65"/>
      <c r="HHB18" s="65"/>
      <c r="HHC18" s="65"/>
      <c r="HHD18" s="65"/>
      <c r="HHE18" s="65"/>
      <c r="HHF18" s="65"/>
      <c r="HHG18" s="65"/>
      <c r="HHH18" s="65"/>
      <c r="HHI18" s="65"/>
      <c r="HHJ18" s="65"/>
      <c r="HHK18" s="65"/>
      <c r="HHL18" s="65"/>
      <c r="HHM18" s="65"/>
      <c r="HHN18" s="65"/>
      <c r="HHO18" s="65"/>
      <c r="HHP18" s="65"/>
      <c r="HHQ18" s="65"/>
      <c r="HHR18" s="65"/>
      <c r="HHS18" s="65"/>
      <c r="HHT18" s="65"/>
      <c r="HHU18" s="65"/>
      <c r="HHV18" s="65"/>
      <c r="HHW18" s="65"/>
      <c r="HHX18" s="65"/>
      <c r="HHY18" s="65"/>
      <c r="HHZ18" s="65"/>
      <c r="HIA18" s="65"/>
      <c r="HIB18" s="65"/>
      <c r="HIC18" s="65"/>
      <c r="HID18" s="65"/>
      <c r="HIE18" s="65"/>
      <c r="HIF18" s="65"/>
      <c r="HIG18" s="65"/>
      <c r="HIH18" s="65"/>
      <c r="HII18" s="65"/>
      <c r="HIJ18" s="65"/>
      <c r="HIK18" s="65"/>
      <c r="HIL18" s="65"/>
      <c r="HIM18" s="65"/>
      <c r="HIN18" s="65"/>
      <c r="HIO18" s="65"/>
      <c r="HIP18" s="65"/>
      <c r="HIQ18" s="65"/>
      <c r="HIR18" s="65"/>
      <c r="HIS18" s="65"/>
      <c r="HIT18" s="65"/>
      <c r="HIU18" s="65"/>
      <c r="HIV18" s="65"/>
      <c r="HIW18" s="65"/>
      <c r="HIX18" s="65"/>
      <c r="HIY18" s="65"/>
      <c r="HIZ18" s="65"/>
      <c r="HJA18" s="65"/>
      <c r="HJB18" s="65"/>
      <c r="HJC18" s="65"/>
      <c r="HJD18" s="65"/>
      <c r="HJE18" s="65"/>
      <c r="HJF18" s="65"/>
      <c r="HJG18" s="65"/>
      <c r="HJH18" s="65"/>
      <c r="HJI18" s="65"/>
      <c r="HJJ18" s="65"/>
      <c r="HJK18" s="65"/>
      <c r="HJL18" s="65"/>
      <c r="HJM18" s="65"/>
      <c r="HJN18" s="65"/>
      <c r="HJO18" s="65"/>
      <c r="HJP18" s="65"/>
      <c r="HJQ18" s="65"/>
      <c r="HJR18" s="65"/>
      <c r="HJS18" s="65"/>
      <c r="HJT18" s="65"/>
      <c r="HJU18" s="65"/>
      <c r="HJV18" s="65"/>
      <c r="HJW18" s="65"/>
      <c r="HJX18" s="65"/>
      <c r="HJY18" s="65"/>
      <c r="HJZ18" s="65"/>
      <c r="HKA18" s="65"/>
      <c r="HKB18" s="65"/>
      <c r="HKC18" s="65"/>
      <c r="HKD18" s="65"/>
      <c r="HKE18" s="65"/>
      <c r="HKF18" s="65"/>
      <c r="HKG18" s="65"/>
      <c r="HKH18" s="65"/>
      <c r="HKI18" s="65"/>
      <c r="HKJ18" s="65"/>
      <c r="HKK18" s="65"/>
      <c r="HKL18" s="65"/>
      <c r="HKM18" s="65"/>
      <c r="HKN18" s="65"/>
      <c r="HKO18" s="65"/>
      <c r="HKP18" s="65"/>
      <c r="HKQ18" s="65"/>
      <c r="HKR18" s="65"/>
      <c r="HKS18" s="65"/>
      <c r="HKT18" s="65"/>
      <c r="HKU18" s="65"/>
      <c r="HKV18" s="65"/>
      <c r="HKW18" s="65"/>
      <c r="HKX18" s="65"/>
      <c r="HKY18" s="65"/>
      <c r="HKZ18" s="65"/>
      <c r="HLA18" s="65"/>
      <c r="HLB18" s="65"/>
      <c r="HLC18" s="65"/>
      <c r="HLD18" s="65"/>
      <c r="HLE18" s="65"/>
      <c r="HLF18" s="65"/>
      <c r="HLG18" s="65"/>
      <c r="HLH18" s="65"/>
      <c r="HLI18" s="65"/>
      <c r="HLJ18" s="65"/>
      <c r="HLK18" s="65"/>
      <c r="HLL18" s="65"/>
      <c r="HLM18" s="65"/>
      <c r="HLN18" s="65"/>
      <c r="HLO18" s="65"/>
      <c r="HLP18" s="65"/>
      <c r="HLQ18" s="65"/>
      <c r="HLR18" s="65"/>
      <c r="HLS18" s="65"/>
      <c r="HLT18" s="65"/>
      <c r="HLU18" s="65"/>
      <c r="HLV18" s="65"/>
      <c r="HLW18" s="65"/>
      <c r="HLX18" s="65"/>
      <c r="HLY18" s="65"/>
      <c r="HLZ18" s="65"/>
      <c r="HMA18" s="65"/>
      <c r="HMB18" s="65"/>
      <c r="HMC18" s="65"/>
      <c r="HMD18" s="65"/>
      <c r="HME18" s="65"/>
      <c r="HMF18" s="65"/>
      <c r="HMG18" s="65"/>
      <c r="HMH18" s="65"/>
      <c r="HMI18" s="65"/>
      <c r="HMJ18" s="65"/>
      <c r="HMK18" s="65"/>
      <c r="HML18" s="65"/>
      <c r="HMM18" s="65"/>
      <c r="HMN18" s="65"/>
      <c r="HMO18" s="65"/>
      <c r="HMP18" s="65"/>
      <c r="HMQ18" s="65"/>
      <c r="HMR18" s="65"/>
      <c r="HMS18" s="65"/>
      <c r="HMT18" s="65"/>
      <c r="HMU18" s="65"/>
      <c r="HMV18" s="65"/>
      <c r="HMW18" s="65"/>
      <c r="HMX18" s="65"/>
      <c r="HMY18" s="65"/>
      <c r="HMZ18" s="65"/>
      <c r="HNA18" s="65"/>
      <c r="HNB18" s="65"/>
      <c r="HNC18" s="65"/>
      <c r="HND18" s="65"/>
      <c r="HNE18" s="65"/>
      <c r="HNF18" s="65"/>
      <c r="HNG18" s="65"/>
      <c r="HNH18" s="65"/>
      <c r="HNI18" s="65"/>
      <c r="HNJ18" s="65"/>
      <c r="HNK18" s="65"/>
      <c r="HNL18" s="65"/>
      <c r="HNM18" s="65"/>
      <c r="HNN18" s="65"/>
      <c r="HNO18" s="65"/>
      <c r="HNP18" s="65"/>
      <c r="HNQ18" s="65"/>
      <c r="HNR18" s="65"/>
      <c r="HNS18" s="65"/>
      <c r="HNT18" s="65"/>
      <c r="HNU18" s="65"/>
      <c r="HNV18" s="65"/>
      <c r="HNW18" s="65"/>
      <c r="HNX18" s="65"/>
      <c r="HNY18" s="65"/>
      <c r="HNZ18" s="65"/>
      <c r="HOA18" s="65"/>
      <c r="HOB18" s="65"/>
      <c r="HOC18" s="65"/>
      <c r="HOD18" s="65"/>
      <c r="HOE18" s="65"/>
      <c r="HOF18" s="65"/>
      <c r="HOG18" s="65"/>
      <c r="HOH18" s="65"/>
      <c r="HOI18" s="65"/>
      <c r="HOJ18" s="65"/>
      <c r="HOK18" s="65"/>
      <c r="HOL18" s="65"/>
      <c r="HOM18" s="65"/>
      <c r="HON18" s="65"/>
      <c r="HOO18" s="65"/>
      <c r="HOP18" s="65"/>
      <c r="HOQ18" s="65"/>
      <c r="HOR18" s="65"/>
      <c r="HOS18" s="65"/>
      <c r="HOT18" s="65"/>
      <c r="HOU18" s="65"/>
      <c r="HOV18" s="65"/>
      <c r="HOW18" s="65"/>
      <c r="HOX18" s="65"/>
      <c r="HOY18" s="65"/>
      <c r="HOZ18" s="65"/>
      <c r="HPA18" s="65"/>
      <c r="HPB18" s="65"/>
      <c r="HPC18" s="65"/>
      <c r="HPD18" s="65"/>
      <c r="HPE18" s="65"/>
      <c r="HPF18" s="65"/>
      <c r="HPG18" s="65"/>
      <c r="HPH18" s="65"/>
      <c r="HPI18" s="65"/>
      <c r="HPJ18" s="65"/>
      <c r="HPK18" s="65"/>
      <c r="HPL18" s="65"/>
      <c r="HPM18" s="65"/>
      <c r="HPN18" s="65"/>
      <c r="HPO18" s="65"/>
      <c r="HPP18" s="65"/>
      <c r="HPQ18" s="65"/>
      <c r="HPR18" s="65"/>
      <c r="HPS18" s="65"/>
      <c r="HPT18" s="65"/>
      <c r="HPU18" s="65"/>
      <c r="HPV18" s="65"/>
      <c r="HPW18" s="65"/>
      <c r="HPX18" s="65"/>
      <c r="HPY18" s="65"/>
      <c r="HPZ18" s="65"/>
      <c r="HQA18" s="65"/>
      <c r="HQB18" s="65"/>
      <c r="HQC18" s="65"/>
      <c r="HQD18" s="65"/>
      <c r="HQE18" s="65"/>
      <c r="HQF18" s="65"/>
      <c r="HQG18" s="65"/>
      <c r="HQH18" s="65"/>
      <c r="HQI18" s="65"/>
      <c r="HQJ18" s="65"/>
      <c r="HQK18" s="65"/>
      <c r="HQL18" s="65"/>
      <c r="HQM18" s="65"/>
      <c r="HQN18" s="65"/>
      <c r="HQO18" s="65"/>
      <c r="HQP18" s="65"/>
      <c r="HQQ18" s="65"/>
      <c r="HQR18" s="65"/>
      <c r="HQS18" s="65"/>
      <c r="HQT18" s="65"/>
      <c r="HQU18" s="65"/>
      <c r="HQV18" s="65"/>
      <c r="HQW18" s="65"/>
      <c r="HQX18" s="65"/>
      <c r="HQY18" s="65"/>
      <c r="HQZ18" s="65"/>
      <c r="HRA18" s="65"/>
      <c r="HRB18" s="65"/>
      <c r="HRC18" s="65"/>
      <c r="HRD18" s="65"/>
      <c r="HRE18" s="65"/>
      <c r="HRF18" s="65"/>
      <c r="HRG18" s="65"/>
      <c r="HRH18" s="65"/>
      <c r="HRI18" s="65"/>
      <c r="HRJ18" s="65"/>
      <c r="HRK18" s="65"/>
      <c r="HRL18" s="65"/>
      <c r="HRM18" s="65"/>
      <c r="HRN18" s="65"/>
      <c r="HRO18" s="65"/>
      <c r="HRP18" s="65"/>
      <c r="HRQ18" s="65"/>
      <c r="HRR18" s="65"/>
      <c r="HRS18" s="65"/>
      <c r="HRT18" s="65"/>
      <c r="HRU18" s="65"/>
      <c r="HRV18" s="65"/>
      <c r="HRW18" s="65"/>
      <c r="HRX18" s="65"/>
      <c r="HRY18" s="65"/>
      <c r="HRZ18" s="65"/>
      <c r="HSA18" s="65"/>
      <c r="HSB18" s="65"/>
      <c r="HSC18" s="65"/>
      <c r="HSD18" s="65"/>
      <c r="HSE18" s="65"/>
      <c r="HSF18" s="65"/>
      <c r="HSG18" s="65"/>
      <c r="HSH18" s="65"/>
      <c r="HSI18" s="65"/>
      <c r="HSJ18" s="65"/>
      <c r="HSK18" s="65"/>
      <c r="HSL18" s="65"/>
      <c r="HSM18" s="65"/>
      <c r="HSN18" s="65"/>
      <c r="HSO18" s="65"/>
      <c r="HSP18" s="65"/>
      <c r="HSQ18" s="65"/>
      <c r="HSR18" s="65"/>
      <c r="HSS18" s="65"/>
      <c r="HST18" s="65"/>
      <c r="HSU18" s="65"/>
      <c r="HSV18" s="65"/>
      <c r="HSW18" s="65"/>
      <c r="HSX18" s="65"/>
      <c r="HSY18" s="65"/>
      <c r="HSZ18" s="65"/>
      <c r="HTA18" s="65"/>
      <c r="HTB18" s="65"/>
      <c r="HTC18" s="65"/>
      <c r="HTD18" s="65"/>
      <c r="HTE18" s="65"/>
      <c r="HTF18" s="65"/>
      <c r="HTG18" s="65"/>
      <c r="HTH18" s="65"/>
      <c r="HTI18" s="65"/>
      <c r="HTJ18" s="65"/>
      <c r="HTK18" s="65"/>
      <c r="HTL18" s="65"/>
      <c r="HTM18" s="65"/>
      <c r="HTN18" s="65"/>
      <c r="HTO18" s="65"/>
      <c r="HTP18" s="65"/>
      <c r="HTQ18" s="65"/>
      <c r="HTR18" s="65"/>
      <c r="HTS18" s="65"/>
      <c r="HTT18" s="65"/>
      <c r="HTU18" s="65"/>
      <c r="HTV18" s="65"/>
      <c r="HTW18" s="65"/>
      <c r="HTX18" s="65"/>
      <c r="HTY18" s="65"/>
      <c r="HTZ18" s="65"/>
      <c r="HUA18" s="65"/>
      <c r="HUB18" s="65"/>
      <c r="HUC18" s="65"/>
      <c r="HUD18" s="65"/>
      <c r="HUE18" s="65"/>
      <c r="HUF18" s="65"/>
      <c r="HUG18" s="65"/>
      <c r="HUH18" s="65"/>
      <c r="HUI18" s="65"/>
      <c r="HUJ18" s="65"/>
      <c r="HUK18" s="65"/>
      <c r="HUL18" s="65"/>
      <c r="HUM18" s="65"/>
      <c r="HUN18" s="65"/>
      <c r="HUO18" s="65"/>
      <c r="HUP18" s="65"/>
      <c r="HUQ18" s="65"/>
      <c r="HUR18" s="65"/>
      <c r="HUS18" s="65"/>
      <c r="HUT18" s="65"/>
      <c r="HUU18" s="65"/>
      <c r="HUV18" s="65"/>
      <c r="HUW18" s="65"/>
      <c r="HUX18" s="65"/>
      <c r="HUY18" s="65"/>
      <c r="HUZ18" s="65"/>
      <c r="HVA18" s="65"/>
      <c r="HVB18" s="65"/>
      <c r="HVC18" s="65"/>
      <c r="HVD18" s="65"/>
      <c r="HVE18" s="65"/>
      <c r="HVF18" s="65"/>
      <c r="HVG18" s="65"/>
      <c r="HVH18" s="65"/>
      <c r="HVI18" s="65"/>
      <c r="HVJ18" s="65"/>
      <c r="HVK18" s="65"/>
      <c r="HVL18" s="65"/>
      <c r="HVM18" s="65"/>
      <c r="HVN18" s="65"/>
      <c r="HVO18" s="65"/>
      <c r="HVP18" s="65"/>
      <c r="HVQ18" s="65"/>
      <c r="HVR18" s="65"/>
      <c r="HVS18" s="65"/>
      <c r="HVT18" s="65"/>
      <c r="HVU18" s="65"/>
      <c r="HVV18" s="65"/>
      <c r="HVW18" s="65"/>
      <c r="HVX18" s="65"/>
      <c r="HVY18" s="65"/>
      <c r="HVZ18" s="65"/>
      <c r="HWA18" s="65"/>
      <c r="HWB18" s="65"/>
      <c r="HWC18" s="65"/>
      <c r="HWD18" s="65"/>
      <c r="HWE18" s="65"/>
      <c r="HWF18" s="65"/>
      <c r="HWG18" s="65"/>
      <c r="HWH18" s="65"/>
      <c r="HWI18" s="65"/>
      <c r="HWJ18" s="65"/>
      <c r="HWK18" s="65"/>
      <c r="HWL18" s="65"/>
      <c r="HWM18" s="65"/>
      <c r="HWN18" s="65"/>
      <c r="HWO18" s="65"/>
      <c r="HWP18" s="65"/>
      <c r="HWQ18" s="65"/>
      <c r="HWR18" s="65"/>
      <c r="HWS18" s="65"/>
      <c r="HWT18" s="65"/>
      <c r="HWU18" s="65"/>
      <c r="HWV18" s="65"/>
      <c r="HWW18" s="65"/>
      <c r="HWX18" s="65"/>
      <c r="HWY18" s="65"/>
      <c r="HWZ18" s="65"/>
      <c r="HXA18" s="65"/>
      <c r="HXB18" s="65"/>
      <c r="HXC18" s="65"/>
      <c r="HXD18" s="65"/>
      <c r="HXE18" s="65"/>
      <c r="HXF18" s="65"/>
      <c r="HXG18" s="65"/>
      <c r="HXH18" s="65"/>
      <c r="HXI18" s="65"/>
      <c r="HXJ18" s="65"/>
      <c r="HXK18" s="65"/>
      <c r="HXL18" s="65"/>
      <c r="HXM18" s="65"/>
      <c r="HXN18" s="65"/>
      <c r="HXO18" s="65"/>
      <c r="HXP18" s="65"/>
      <c r="HXQ18" s="65"/>
      <c r="HXR18" s="65"/>
      <c r="HXS18" s="65"/>
      <c r="HXT18" s="65"/>
      <c r="HXU18" s="65"/>
      <c r="HXV18" s="65"/>
      <c r="HXW18" s="65"/>
      <c r="HXX18" s="65"/>
      <c r="HXY18" s="65"/>
      <c r="HXZ18" s="65"/>
      <c r="HYA18" s="65"/>
      <c r="HYB18" s="65"/>
      <c r="HYC18" s="65"/>
      <c r="HYD18" s="65"/>
      <c r="HYE18" s="65"/>
      <c r="HYF18" s="65"/>
      <c r="HYG18" s="65"/>
      <c r="HYH18" s="65"/>
      <c r="HYI18" s="65"/>
      <c r="HYJ18" s="65"/>
      <c r="HYK18" s="65"/>
      <c r="HYL18" s="65"/>
      <c r="HYM18" s="65"/>
      <c r="HYN18" s="65"/>
      <c r="HYO18" s="65"/>
      <c r="HYP18" s="65"/>
      <c r="HYQ18" s="65"/>
      <c r="HYR18" s="65"/>
      <c r="HYS18" s="65"/>
      <c r="HYT18" s="65"/>
      <c r="HYU18" s="65"/>
      <c r="HYV18" s="65"/>
      <c r="HYW18" s="65"/>
      <c r="HYX18" s="65"/>
      <c r="HYY18" s="65"/>
      <c r="HYZ18" s="65"/>
      <c r="HZA18" s="65"/>
      <c r="HZB18" s="65"/>
      <c r="HZC18" s="65"/>
      <c r="HZD18" s="65"/>
      <c r="HZE18" s="65"/>
      <c r="HZF18" s="65"/>
      <c r="HZG18" s="65"/>
      <c r="HZH18" s="65"/>
      <c r="HZI18" s="65"/>
      <c r="HZJ18" s="65"/>
      <c r="HZK18" s="65"/>
      <c r="HZL18" s="65"/>
      <c r="HZM18" s="65"/>
      <c r="HZN18" s="65"/>
      <c r="HZO18" s="65"/>
      <c r="HZP18" s="65"/>
      <c r="HZQ18" s="65"/>
      <c r="HZR18" s="65"/>
      <c r="HZS18" s="65"/>
      <c r="HZT18" s="65"/>
      <c r="HZU18" s="65"/>
      <c r="HZV18" s="65"/>
      <c r="HZW18" s="65"/>
      <c r="HZX18" s="65"/>
      <c r="HZY18" s="65"/>
      <c r="HZZ18" s="65"/>
      <c r="IAA18" s="65"/>
      <c r="IAB18" s="65"/>
      <c r="IAC18" s="65"/>
      <c r="IAD18" s="65"/>
      <c r="IAE18" s="65"/>
      <c r="IAF18" s="65"/>
      <c r="IAG18" s="65"/>
      <c r="IAH18" s="65"/>
      <c r="IAI18" s="65"/>
      <c r="IAJ18" s="65"/>
      <c r="IAK18" s="65"/>
      <c r="IAL18" s="65"/>
      <c r="IAM18" s="65"/>
      <c r="IAN18" s="65"/>
      <c r="IAO18" s="65"/>
      <c r="IAP18" s="65"/>
      <c r="IAQ18" s="65"/>
      <c r="IAR18" s="65"/>
      <c r="IAS18" s="65"/>
      <c r="IAT18" s="65"/>
      <c r="IAU18" s="65"/>
      <c r="IAV18" s="65"/>
      <c r="IAW18" s="65"/>
      <c r="IAX18" s="65"/>
      <c r="IAY18" s="65"/>
      <c r="IAZ18" s="65"/>
      <c r="IBA18" s="65"/>
      <c r="IBB18" s="65"/>
      <c r="IBC18" s="65"/>
      <c r="IBD18" s="65"/>
      <c r="IBE18" s="65"/>
      <c r="IBF18" s="65"/>
      <c r="IBG18" s="65"/>
      <c r="IBH18" s="65"/>
      <c r="IBI18" s="65"/>
      <c r="IBJ18" s="65"/>
      <c r="IBK18" s="65"/>
      <c r="IBL18" s="65"/>
      <c r="IBM18" s="65"/>
      <c r="IBN18" s="65"/>
      <c r="IBO18" s="65"/>
      <c r="IBP18" s="65"/>
      <c r="IBQ18" s="65"/>
      <c r="IBR18" s="65"/>
      <c r="IBS18" s="65"/>
      <c r="IBT18" s="65"/>
      <c r="IBU18" s="65"/>
      <c r="IBV18" s="65"/>
      <c r="IBW18" s="65"/>
      <c r="IBX18" s="65"/>
      <c r="IBY18" s="65"/>
      <c r="IBZ18" s="65"/>
      <c r="ICA18" s="65"/>
      <c r="ICB18" s="65"/>
      <c r="ICC18" s="65"/>
      <c r="ICD18" s="65"/>
      <c r="ICE18" s="65"/>
      <c r="ICF18" s="65"/>
      <c r="ICG18" s="65"/>
      <c r="ICH18" s="65"/>
      <c r="ICI18" s="65"/>
      <c r="ICJ18" s="65"/>
      <c r="ICK18" s="65"/>
      <c r="ICL18" s="65"/>
      <c r="ICM18" s="65"/>
      <c r="ICN18" s="65"/>
      <c r="ICO18" s="65"/>
      <c r="ICP18" s="65"/>
      <c r="ICQ18" s="65"/>
      <c r="ICR18" s="65"/>
      <c r="ICS18" s="65"/>
      <c r="ICT18" s="65"/>
      <c r="ICU18" s="65"/>
      <c r="ICV18" s="65"/>
      <c r="ICW18" s="65"/>
      <c r="ICX18" s="65"/>
      <c r="ICY18" s="65"/>
      <c r="ICZ18" s="65"/>
      <c r="IDA18" s="65"/>
      <c r="IDB18" s="65"/>
      <c r="IDC18" s="65"/>
      <c r="IDD18" s="65"/>
      <c r="IDE18" s="65"/>
      <c r="IDF18" s="65"/>
      <c r="IDG18" s="65"/>
      <c r="IDH18" s="65"/>
      <c r="IDI18" s="65"/>
      <c r="IDJ18" s="65"/>
      <c r="IDK18" s="65"/>
      <c r="IDL18" s="65"/>
      <c r="IDM18" s="65"/>
      <c r="IDN18" s="65"/>
      <c r="IDO18" s="65"/>
      <c r="IDP18" s="65"/>
      <c r="IDQ18" s="65"/>
      <c r="IDR18" s="65"/>
      <c r="IDS18" s="65"/>
      <c r="IDT18" s="65"/>
      <c r="IDU18" s="65"/>
      <c r="IDV18" s="65"/>
      <c r="IDW18" s="65"/>
      <c r="IDX18" s="65"/>
      <c r="IDY18" s="65"/>
      <c r="IDZ18" s="65"/>
      <c r="IEA18" s="65"/>
      <c r="IEB18" s="65"/>
      <c r="IEC18" s="65"/>
      <c r="IED18" s="65"/>
      <c r="IEE18" s="65"/>
      <c r="IEF18" s="65"/>
      <c r="IEG18" s="65"/>
      <c r="IEH18" s="65"/>
      <c r="IEI18" s="65"/>
      <c r="IEJ18" s="65"/>
      <c r="IEK18" s="65"/>
      <c r="IEL18" s="65"/>
      <c r="IEM18" s="65"/>
      <c r="IEN18" s="65"/>
      <c r="IEO18" s="65"/>
      <c r="IEP18" s="65"/>
      <c r="IEQ18" s="65"/>
      <c r="IER18" s="65"/>
      <c r="IES18" s="65"/>
      <c r="IET18" s="65"/>
      <c r="IEU18" s="65"/>
      <c r="IEV18" s="65"/>
      <c r="IEW18" s="65"/>
      <c r="IEX18" s="65"/>
      <c r="IEY18" s="65"/>
      <c r="IEZ18" s="65"/>
      <c r="IFA18" s="65"/>
      <c r="IFB18" s="65"/>
      <c r="IFC18" s="65"/>
      <c r="IFD18" s="65"/>
      <c r="IFE18" s="65"/>
      <c r="IFF18" s="65"/>
      <c r="IFG18" s="65"/>
      <c r="IFH18" s="65"/>
      <c r="IFI18" s="65"/>
      <c r="IFJ18" s="65"/>
      <c r="IFK18" s="65"/>
      <c r="IFL18" s="65"/>
      <c r="IFM18" s="65"/>
      <c r="IFN18" s="65"/>
      <c r="IFO18" s="65"/>
      <c r="IFP18" s="65"/>
      <c r="IFQ18" s="65"/>
      <c r="IFR18" s="65"/>
      <c r="IFS18" s="65"/>
      <c r="IFT18" s="65"/>
      <c r="IFU18" s="65"/>
      <c r="IFV18" s="65"/>
      <c r="IFW18" s="65"/>
      <c r="IFX18" s="65"/>
      <c r="IFY18" s="65"/>
      <c r="IFZ18" s="65"/>
      <c r="IGA18" s="65"/>
      <c r="IGB18" s="65"/>
      <c r="IGC18" s="65"/>
      <c r="IGD18" s="65"/>
      <c r="IGE18" s="65"/>
      <c r="IGF18" s="65"/>
      <c r="IGG18" s="65"/>
      <c r="IGH18" s="65"/>
      <c r="IGI18" s="65"/>
      <c r="IGJ18" s="65"/>
      <c r="IGK18" s="65"/>
      <c r="IGL18" s="65"/>
      <c r="IGM18" s="65"/>
      <c r="IGN18" s="65"/>
      <c r="IGO18" s="65"/>
      <c r="IGP18" s="65"/>
      <c r="IGQ18" s="65"/>
      <c r="IGR18" s="65"/>
      <c r="IGS18" s="65"/>
      <c r="IGT18" s="65"/>
      <c r="IGU18" s="65"/>
      <c r="IGV18" s="65"/>
      <c r="IGW18" s="65"/>
      <c r="IGX18" s="65"/>
      <c r="IGY18" s="65"/>
      <c r="IGZ18" s="65"/>
      <c r="IHA18" s="65"/>
      <c r="IHB18" s="65"/>
      <c r="IHC18" s="65"/>
      <c r="IHD18" s="65"/>
      <c r="IHE18" s="65"/>
      <c r="IHF18" s="65"/>
      <c r="IHG18" s="65"/>
      <c r="IHH18" s="65"/>
      <c r="IHI18" s="65"/>
      <c r="IHJ18" s="65"/>
      <c r="IHK18" s="65"/>
      <c r="IHL18" s="65"/>
      <c r="IHM18" s="65"/>
      <c r="IHN18" s="65"/>
      <c r="IHO18" s="65"/>
      <c r="IHP18" s="65"/>
      <c r="IHQ18" s="65"/>
      <c r="IHR18" s="65"/>
      <c r="IHS18" s="65"/>
      <c r="IHT18" s="65"/>
      <c r="IHU18" s="65"/>
      <c r="IHV18" s="65"/>
      <c r="IHW18" s="65"/>
      <c r="IHX18" s="65"/>
      <c r="IHY18" s="65"/>
      <c r="IHZ18" s="65"/>
      <c r="IIA18" s="65"/>
      <c r="IIB18" s="65"/>
      <c r="IIC18" s="65"/>
      <c r="IID18" s="65"/>
      <c r="IIE18" s="65"/>
      <c r="IIF18" s="65"/>
      <c r="IIG18" s="65"/>
      <c r="IIH18" s="65"/>
      <c r="III18" s="65"/>
      <c r="IIJ18" s="65"/>
      <c r="IIK18" s="65"/>
      <c r="IIL18" s="65"/>
      <c r="IIM18" s="65"/>
      <c r="IIN18" s="65"/>
      <c r="IIO18" s="65"/>
      <c r="IIP18" s="65"/>
      <c r="IIQ18" s="65"/>
      <c r="IIR18" s="65"/>
      <c r="IIS18" s="65"/>
      <c r="IIT18" s="65"/>
      <c r="IIU18" s="65"/>
      <c r="IIV18" s="65"/>
      <c r="IIW18" s="65"/>
      <c r="IIX18" s="65"/>
      <c r="IIY18" s="65"/>
      <c r="IIZ18" s="65"/>
      <c r="IJA18" s="65"/>
      <c r="IJB18" s="65"/>
      <c r="IJC18" s="65"/>
      <c r="IJD18" s="65"/>
      <c r="IJE18" s="65"/>
      <c r="IJF18" s="65"/>
      <c r="IJG18" s="65"/>
      <c r="IJH18" s="65"/>
      <c r="IJI18" s="65"/>
      <c r="IJJ18" s="65"/>
      <c r="IJK18" s="65"/>
      <c r="IJL18" s="65"/>
      <c r="IJM18" s="65"/>
      <c r="IJN18" s="65"/>
      <c r="IJO18" s="65"/>
      <c r="IJP18" s="65"/>
      <c r="IJQ18" s="65"/>
      <c r="IJR18" s="65"/>
      <c r="IJS18" s="65"/>
      <c r="IJT18" s="65"/>
      <c r="IJU18" s="65"/>
      <c r="IJV18" s="65"/>
      <c r="IJW18" s="65"/>
      <c r="IJX18" s="65"/>
      <c r="IJY18" s="65"/>
      <c r="IJZ18" s="65"/>
      <c r="IKA18" s="65"/>
      <c r="IKB18" s="65"/>
      <c r="IKC18" s="65"/>
      <c r="IKD18" s="65"/>
      <c r="IKE18" s="65"/>
      <c r="IKF18" s="65"/>
      <c r="IKG18" s="65"/>
      <c r="IKH18" s="65"/>
      <c r="IKI18" s="65"/>
      <c r="IKJ18" s="65"/>
      <c r="IKK18" s="65"/>
      <c r="IKL18" s="65"/>
      <c r="IKM18" s="65"/>
      <c r="IKN18" s="65"/>
      <c r="IKO18" s="65"/>
      <c r="IKP18" s="65"/>
      <c r="IKQ18" s="65"/>
      <c r="IKR18" s="65"/>
      <c r="IKS18" s="65"/>
      <c r="IKT18" s="65"/>
      <c r="IKU18" s="65"/>
      <c r="IKV18" s="65"/>
      <c r="IKW18" s="65"/>
      <c r="IKX18" s="65"/>
      <c r="IKY18" s="65"/>
      <c r="IKZ18" s="65"/>
      <c r="ILA18" s="65"/>
      <c r="ILB18" s="65"/>
      <c r="ILC18" s="65"/>
      <c r="ILD18" s="65"/>
      <c r="ILE18" s="65"/>
      <c r="ILF18" s="65"/>
      <c r="ILG18" s="65"/>
      <c r="ILH18" s="65"/>
      <c r="ILI18" s="65"/>
      <c r="ILJ18" s="65"/>
      <c r="ILK18" s="65"/>
      <c r="ILL18" s="65"/>
      <c r="ILM18" s="65"/>
      <c r="ILN18" s="65"/>
      <c r="ILO18" s="65"/>
      <c r="ILP18" s="65"/>
      <c r="ILQ18" s="65"/>
      <c r="ILR18" s="65"/>
      <c r="ILS18" s="65"/>
      <c r="ILT18" s="65"/>
      <c r="ILU18" s="65"/>
      <c r="ILV18" s="65"/>
      <c r="ILW18" s="65"/>
      <c r="ILX18" s="65"/>
      <c r="ILY18" s="65"/>
      <c r="ILZ18" s="65"/>
      <c r="IMA18" s="65"/>
      <c r="IMB18" s="65"/>
      <c r="IMC18" s="65"/>
      <c r="IMD18" s="65"/>
      <c r="IME18" s="65"/>
      <c r="IMF18" s="65"/>
      <c r="IMG18" s="65"/>
      <c r="IMH18" s="65"/>
      <c r="IMI18" s="65"/>
      <c r="IMJ18" s="65"/>
      <c r="IMK18" s="65"/>
      <c r="IML18" s="65"/>
      <c r="IMM18" s="65"/>
      <c r="IMN18" s="65"/>
      <c r="IMO18" s="65"/>
      <c r="IMP18" s="65"/>
      <c r="IMQ18" s="65"/>
      <c r="IMR18" s="65"/>
      <c r="IMS18" s="65"/>
      <c r="IMT18" s="65"/>
      <c r="IMU18" s="65"/>
      <c r="IMV18" s="65"/>
      <c r="IMW18" s="65"/>
      <c r="IMX18" s="65"/>
      <c r="IMY18" s="65"/>
      <c r="IMZ18" s="65"/>
      <c r="INA18" s="65"/>
      <c r="INB18" s="65"/>
      <c r="INC18" s="65"/>
      <c r="IND18" s="65"/>
      <c r="INE18" s="65"/>
      <c r="INF18" s="65"/>
      <c r="ING18" s="65"/>
      <c r="INH18" s="65"/>
      <c r="INI18" s="65"/>
      <c r="INJ18" s="65"/>
      <c r="INK18" s="65"/>
      <c r="INL18" s="65"/>
      <c r="INM18" s="65"/>
      <c r="INN18" s="65"/>
      <c r="INO18" s="65"/>
      <c r="INP18" s="65"/>
      <c r="INQ18" s="65"/>
      <c r="INR18" s="65"/>
      <c r="INS18" s="65"/>
      <c r="INT18" s="65"/>
      <c r="INU18" s="65"/>
      <c r="INV18" s="65"/>
      <c r="INW18" s="65"/>
      <c r="INX18" s="65"/>
      <c r="INY18" s="65"/>
      <c r="INZ18" s="65"/>
      <c r="IOA18" s="65"/>
      <c r="IOB18" s="65"/>
      <c r="IOC18" s="65"/>
      <c r="IOD18" s="65"/>
      <c r="IOE18" s="65"/>
      <c r="IOF18" s="65"/>
      <c r="IOG18" s="65"/>
      <c r="IOH18" s="65"/>
      <c r="IOI18" s="65"/>
      <c r="IOJ18" s="65"/>
      <c r="IOK18" s="65"/>
      <c r="IOL18" s="65"/>
      <c r="IOM18" s="65"/>
      <c r="ION18" s="65"/>
      <c r="IOO18" s="65"/>
      <c r="IOP18" s="65"/>
      <c r="IOQ18" s="65"/>
      <c r="IOR18" s="65"/>
      <c r="IOS18" s="65"/>
      <c r="IOT18" s="65"/>
      <c r="IOU18" s="65"/>
      <c r="IOV18" s="65"/>
      <c r="IOW18" s="65"/>
      <c r="IOX18" s="65"/>
      <c r="IOY18" s="65"/>
      <c r="IOZ18" s="65"/>
      <c r="IPA18" s="65"/>
      <c r="IPB18" s="65"/>
      <c r="IPC18" s="65"/>
      <c r="IPD18" s="65"/>
      <c r="IPE18" s="65"/>
      <c r="IPF18" s="65"/>
      <c r="IPG18" s="65"/>
      <c r="IPH18" s="65"/>
      <c r="IPI18" s="65"/>
      <c r="IPJ18" s="65"/>
      <c r="IPK18" s="65"/>
      <c r="IPL18" s="65"/>
      <c r="IPM18" s="65"/>
      <c r="IPN18" s="65"/>
      <c r="IPO18" s="65"/>
      <c r="IPP18" s="65"/>
      <c r="IPQ18" s="65"/>
      <c r="IPR18" s="65"/>
      <c r="IPS18" s="65"/>
      <c r="IPT18" s="65"/>
      <c r="IPU18" s="65"/>
      <c r="IPV18" s="65"/>
      <c r="IPW18" s="65"/>
      <c r="IPX18" s="65"/>
      <c r="IPY18" s="65"/>
      <c r="IPZ18" s="65"/>
      <c r="IQA18" s="65"/>
      <c r="IQB18" s="65"/>
      <c r="IQC18" s="65"/>
      <c r="IQD18" s="65"/>
      <c r="IQE18" s="65"/>
      <c r="IQF18" s="65"/>
      <c r="IQG18" s="65"/>
      <c r="IQH18" s="65"/>
      <c r="IQI18" s="65"/>
      <c r="IQJ18" s="65"/>
      <c r="IQK18" s="65"/>
      <c r="IQL18" s="65"/>
      <c r="IQM18" s="65"/>
      <c r="IQN18" s="65"/>
      <c r="IQO18" s="65"/>
      <c r="IQP18" s="65"/>
      <c r="IQQ18" s="65"/>
      <c r="IQR18" s="65"/>
      <c r="IQS18" s="65"/>
      <c r="IQT18" s="65"/>
      <c r="IQU18" s="65"/>
      <c r="IQV18" s="65"/>
      <c r="IQW18" s="65"/>
      <c r="IQX18" s="65"/>
      <c r="IQY18" s="65"/>
      <c r="IQZ18" s="65"/>
      <c r="IRA18" s="65"/>
      <c r="IRB18" s="65"/>
      <c r="IRC18" s="65"/>
      <c r="IRD18" s="65"/>
      <c r="IRE18" s="65"/>
      <c r="IRF18" s="65"/>
      <c r="IRG18" s="65"/>
      <c r="IRH18" s="65"/>
      <c r="IRI18" s="65"/>
      <c r="IRJ18" s="65"/>
      <c r="IRK18" s="65"/>
      <c r="IRL18" s="65"/>
      <c r="IRM18" s="65"/>
      <c r="IRN18" s="65"/>
      <c r="IRO18" s="65"/>
      <c r="IRP18" s="65"/>
      <c r="IRQ18" s="65"/>
      <c r="IRR18" s="65"/>
      <c r="IRS18" s="65"/>
      <c r="IRT18" s="65"/>
      <c r="IRU18" s="65"/>
      <c r="IRV18" s="65"/>
      <c r="IRW18" s="65"/>
      <c r="IRX18" s="65"/>
      <c r="IRY18" s="65"/>
      <c r="IRZ18" s="65"/>
      <c r="ISA18" s="65"/>
      <c r="ISB18" s="65"/>
      <c r="ISC18" s="65"/>
      <c r="ISD18" s="65"/>
      <c r="ISE18" s="65"/>
      <c r="ISF18" s="65"/>
      <c r="ISG18" s="65"/>
      <c r="ISH18" s="65"/>
      <c r="ISI18" s="65"/>
      <c r="ISJ18" s="65"/>
      <c r="ISK18" s="65"/>
      <c r="ISL18" s="65"/>
      <c r="ISM18" s="65"/>
      <c r="ISN18" s="65"/>
      <c r="ISO18" s="65"/>
      <c r="ISP18" s="65"/>
      <c r="ISQ18" s="65"/>
      <c r="ISR18" s="65"/>
      <c r="ISS18" s="65"/>
      <c r="IST18" s="65"/>
      <c r="ISU18" s="65"/>
      <c r="ISV18" s="65"/>
      <c r="ISW18" s="65"/>
      <c r="ISX18" s="65"/>
      <c r="ISY18" s="65"/>
      <c r="ISZ18" s="65"/>
      <c r="ITA18" s="65"/>
      <c r="ITB18" s="65"/>
      <c r="ITC18" s="65"/>
      <c r="ITD18" s="65"/>
      <c r="ITE18" s="65"/>
      <c r="ITF18" s="65"/>
      <c r="ITG18" s="65"/>
      <c r="ITH18" s="65"/>
      <c r="ITI18" s="65"/>
      <c r="ITJ18" s="65"/>
      <c r="ITK18" s="65"/>
      <c r="ITL18" s="65"/>
      <c r="ITM18" s="65"/>
      <c r="ITN18" s="65"/>
      <c r="ITO18" s="65"/>
      <c r="ITP18" s="65"/>
      <c r="ITQ18" s="65"/>
      <c r="ITR18" s="65"/>
      <c r="ITS18" s="65"/>
      <c r="ITT18" s="65"/>
      <c r="ITU18" s="65"/>
      <c r="ITV18" s="65"/>
      <c r="ITW18" s="65"/>
      <c r="ITX18" s="65"/>
      <c r="ITY18" s="65"/>
      <c r="ITZ18" s="65"/>
      <c r="IUA18" s="65"/>
      <c r="IUB18" s="65"/>
      <c r="IUC18" s="65"/>
      <c r="IUD18" s="65"/>
      <c r="IUE18" s="65"/>
      <c r="IUF18" s="65"/>
      <c r="IUG18" s="65"/>
      <c r="IUH18" s="65"/>
      <c r="IUI18" s="65"/>
      <c r="IUJ18" s="65"/>
      <c r="IUK18" s="65"/>
      <c r="IUL18" s="65"/>
      <c r="IUM18" s="65"/>
      <c r="IUN18" s="65"/>
      <c r="IUO18" s="65"/>
      <c r="IUP18" s="65"/>
      <c r="IUQ18" s="65"/>
      <c r="IUR18" s="65"/>
      <c r="IUS18" s="65"/>
      <c r="IUT18" s="65"/>
      <c r="IUU18" s="65"/>
      <c r="IUV18" s="65"/>
      <c r="IUW18" s="65"/>
      <c r="IUX18" s="65"/>
      <c r="IUY18" s="65"/>
      <c r="IUZ18" s="65"/>
      <c r="IVA18" s="65"/>
      <c r="IVB18" s="65"/>
      <c r="IVC18" s="65"/>
      <c r="IVD18" s="65"/>
      <c r="IVE18" s="65"/>
      <c r="IVF18" s="65"/>
      <c r="IVG18" s="65"/>
      <c r="IVH18" s="65"/>
      <c r="IVI18" s="65"/>
      <c r="IVJ18" s="65"/>
      <c r="IVK18" s="65"/>
      <c r="IVL18" s="65"/>
      <c r="IVM18" s="65"/>
      <c r="IVN18" s="65"/>
      <c r="IVO18" s="65"/>
      <c r="IVP18" s="65"/>
      <c r="IVQ18" s="65"/>
      <c r="IVR18" s="65"/>
      <c r="IVS18" s="65"/>
      <c r="IVT18" s="65"/>
      <c r="IVU18" s="65"/>
      <c r="IVV18" s="65"/>
      <c r="IVW18" s="65"/>
      <c r="IVX18" s="65"/>
      <c r="IVY18" s="65"/>
      <c r="IVZ18" s="65"/>
      <c r="IWA18" s="65"/>
      <c r="IWB18" s="65"/>
      <c r="IWC18" s="65"/>
      <c r="IWD18" s="65"/>
      <c r="IWE18" s="65"/>
      <c r="IWF18" s="65"/>
      <c r="IWG18" s="65"/>
      <c r="IWH18" s="65"/>
      <c r="IWI18" s="65"/>
      <c r="IWJ18" s="65"/>
      <c r="IWK18" s="65"/>
      <c r="IWL18" s="65"/>
      <c r="IWM18" s="65"/>
      <c r="IWN18" s="65"/>
      <c r="IWO18" s="65"/>
      <c r="IWP18" s="65"/>
      <c r="IWQ18" s="65"/>
      <c r="IWR18" s="65"/>
      <c r="IWS18" s="65"/>
      <c r="IWT18" s="65"/>
      <c r="IWU18" s="65"/>
      <c r="IWV18" s="65"/>
      <c r="IWW18" s="65"/>
      <c r="IWX18" s="65"/>
      <c r="IWY18" s="65"/>
      <c r="IWZ18" s="65"/>
      <c r="IXA18" s="65"/>
      <c r="IXB18" s="65"/>
      <c r="IXC18" s="65"/>
      <c r="IXD18" s="65"/>
      <c r="IXE18" s="65"/>
      <c r="IXF18" s="65"/>
      <c r="IXG18" s="65"/>
      <c r="IXH18" s="65"/>
      <c r="IXI18" s="65"/>
      <c r="IXJ18" s="65"/>
      <c r="IXK18" s="65"/>
      <c r="IXL18" s="65"/>
      <c r="IXM18" s="65"/>
      <c r="IXN18" s="65"/>
      <c r="IXO18" s="65"/>
      <c r="IXP18" s="65"/>
      <c r="IXQ18" s="65"/>
      <c r="IXR18" s="65"/>
      <c r="IXS18" s="65"/>
      <c r="IXT18" s="65"/>
      <c r="IXU18" s="65"/>
      <c r="IXV18" s="65"/>
      <c r="IXW18" s="65"/>
      <c r="IXX18" s="65"/>
      <c r="IXY18" s="65"/>
      <c r="IXZ18" s="65"/>
      <c r="IYA18" s="65"/>
      <c r="IYB18" s="65"/>
      <c r="IYC18" s="65"/>
      <c r="IYD18" s="65"/>
      <c r="IYE18" s="65"/>
      <c r="IYF18" s="65"/>
      <c r="IYG18" s="65"/>
      <c r="IYH18" s="65"/>
      <c r="IYI18" s="65"/>
      <c r="IYJ18" s="65"/>
      <c r="IYK18" s="65"/>
      <c r="IYL18" s="65"/>
      <c r="IYM18" s="65"/>
      <c r="IYN18" s="65"/>
      <c r="IYO18" s="65"/>
      <c r="IYP18" s="65"/>
      <c r="IYQ18" s="65"/>
      <c r="IYR18" s="65"/>
      <c r="IYS18" s="65"/>
      <c r="IYT18" s="65"/>
      <c r="IYU18" s="65"/>
      <c r="IYV18" s="65"/>
      <c r="IYW18" s="65"/>
      <c r="IYX18" s="65"/>
      <c r="IYY18" s="65"/>
      <c r="IYZ18" s="65"/>
      <c r="IZA18" s="65"/>
      <c r="IZB18" s="65"/>
      <c r="IZC18" s="65"/>
      <c r="IZD18" s="65"/>
      <c r="IZE18" s="65"/>
      <c r="IZF18" s="65"/>
      <c r="IZG18" s="65"/>
      <c r="IZH18" s="65"/>
      <c r="IZI18" s="65"/>
      <c r="IZJ18" s="65"/>
      <c r="IZK18" s="65"/>
      <c r="IZL18" s="65"/>
      <c r="IZM18" s="65"/>
      <c r="IZN18" s="65"/>
      <c r="IZO18" s="65"/>
      <c r="IZP18" s="65"/>
      <c r="IZQ18" s="65"/>
      <c r="IZR18" s="65"/>
      <c r="IZS18" s="65"/>
      <c r="IZT18" s="65"/>
      <c r="IZU18" s="65"/>
      <c r="IZV18" s="65"/>
      <c r="IZW18" s="65"/>
      <c r="IZX18" s="65"/>
      <c r="IZY18" s="65"/>
      <c r="IZZ18" s="65"/>
      <c r="JAA18" s="65"/>
      <c r="JAB18" s="65"/>
      <c r="JAC18" s="65"/>
      <c r="JAD18" s="65"/>
      <c r="JAE18" s="65"/>
      <c r="JAF18" s="65"/>
      <c r="JAG18" s="65"/>
      <c r="JAH18" s="65"/>
      <c r="JAI18" s="65"/>
      <c r="JAJ18" s="65"/>
      <c r="JAK18" s="65"/>
      <c r="JAL18" s="65"/>
      <c r="JAM18" s="65"/>
      <c r="JAN18" s="65"/>
      <c r="JAO18" s="65"/>
      <c r="JAP18" s="65"/>
      <c r="JAQ18" s="65"/>
      <c r="JAR18" s="65"/>
      <c r="JAS18" s="65"/>
      <c r="JAT18" s="65"/>
      <c r="JAU18" s="65"/>
      <c r="JAV18" s="65"/>
      <c r="JAW18" s="65"/>
      <c r="JAX18" s="65"/>
      <c r="JAY18" s="65"/>
      <c r="JAZ18" s="65"/>
      <c r="JBA18" s="65"/>
      <c r="JBB18" s="65"/>
      <c r="JBC18" s="65"/>
      <c r="JBD18" s="65"/>
      <c r="JBE18" s="65"/>
      <c r="JBF18" s="65"/>
      <c r="JBG18" s="65"/>
      <c r="JBH18" s="65"/>
      <c r="JBI18" s="65"/>
      <c r="JBJ18" s="65"/>
      <c r="JBK18" s="65"/>
      <c r="JBL18" s="65"/>
      <c r="JBM18" s="65"/>
      <c r="JBN18" s="65"/>
      <c r="JBO18" s="65"/>
      <c r="JBP18" s="65"/>
      <c r="JBQ18" s="65"/>
      <c r="JBR18" s="65"/>
      <c r="JBS18" s="65"/>
      <c r="JBT18" s="65"/>
      <c r="JBU18" s="65"/>
      <c r="JBV18" s="65"/>
      <c r="JBW18" s="65"/>
      <c r="JBX18" s="65"/>
      <c r="JBY18" s="65"/>
      <c r="JBZ18" s="65"/>
      <c r="JCA18" s="65"/>
      <c r="JCB18" s="65"/>
      <c r="JCC18" s="65"/>
      <c r="JCD18" s="65"/>
      <c r="JCE18" s="65"/>
      <c r="JCF18" s="65"/>
      <c r="JCG18" s="65"/>
      <c r="JCH18" s="65"/>
      <c r="JCI18" s="65"/>
      <c r="JCJ18" s="65"/>
      <c r="JCK18" s="65"/>
      <c r="JCL18" s="65"/>
      <c r="JCM18" s="65"/>
      <c r="JCN18" s="65"/>
      <c r="JCO18" s="65"/>
      <c r="JCP18" s="65"/>
      <c r="JCQ18" s="65"/>
      <c r="JCR18" s="65"/>
      <c r="JCS18" s="65"/>
      <c r="JCT18" s="65"/>
      <c r="JCU18" s="65"/>
      <c r="JCV18" s="65"/>
      <c r="JCW18" s="65"/>
      <c r="JCX18" s="65"/>
      <c r="JCY18" s="65"/>
      <c r="JCZ18" s="65"/>
      <c r="JDA18" s="65"/>
      <c r="JDB18" s="65"/>
      <c r="JDC18" s="65"/>
      <c r="JDD18" s="65"/>
      <c r="JDE18" s="65"/>
      <c r="JDF18" s="65"/>
      <c r="JDG18" s="65"/>
      <c r="JDH18" s="65"/>
      <c r="JDI18" s="65"/>
      <c r="JDJ18" s="65"/>
      <c r="JDK18" s="65"/>
      <c r="JDL18" s="65"/>
      <c r="JDM18" s="65"/>
      <c r="JDN18" s="65"/>
      <c r="JDO18" s="65"/>
      <c r="JDP18" s="65"/>
      <c r="JDQ18" s="65"/>
      <c r="JDR18" s="65"/>
      <c r="JDS18" s="65"/>
      <c r="JDT18" s="65"/>
      <c r="JDU18" s="65"/>
      <c r="JDV18" s="65"/>
      <c r="JDW18" s="65"/>
      <c r="JDX18" s="65"/>
      <c r="JDY18" s="65"/>
      <c r="JDZ18" s="65"/>
      <c r="JEA18" s="65"/>
      <c r="JEB18" s="65"/>
      <c r="JEC18" s="65"/>
      <c r="JED18" s="65"/>
      <c r="JEE18" s="65"/>
      <c r="JEF18" s="65"/>
      <c r="JEG18" s="65"/>
      <c r="JEH18" s="65"/>
      <c r="JEI18" s="65"/>
      <c r="JEJ18" s="65"/>
      <c r="JEK18" s="65"/>
      <c r="JEL18" s="65"/>
      <c r="JEM18" s="65"/>
      <c r="JEN18" s="65"/>
      <c r="JEO18" s="65"/>
      <c r="JEP18" s="65"/>
      <c r="JEQ18" s="65"/>
      <c r="JER18" s="65"/>
      <c r="JES18" s="65"/>
      <c r="JET18" s="65"/>
      <c r="JEU18" s="65"/>
      <c r="JEV18" s="65"/>
      <c r="JEW18" s="65"/>
      <c r="JEX18" s="65"/>
      <c r="JEY18" s="65"/>
      <c r="JEZ18" s="65"/>
      <c r="JFA18" s="65"/>
      <c r="JFB18" s="65"/>
      <c r="JFC18" s="65"/>
      <c r="JFD18" s="65"/>
      <c r="JFE18" s="65"/>
      <c r="JFF18" s="65"/>
      <c r="JFG18" s="65"/>
      <c r="JFH18" s="65"/>
      <c r="JFI18" s="65"/>
      <c r="JFJ18" s="65"/>
      <c r="JFK18" s="65"/>
      <c r="JFL18" s="65"/>
      <c r="JFM18" s="65"/>
      <c r="JFN18" s="65"/>
      <c r="JFO18" s="65"/>
      <c r="JFP18" s="65"/>
      <c r="JFQ18" s="65"/>
      <c r="JFR18" s="65"/>
      <c r="JFS18" s="65"/>
      <c r="JFT18" s="65"/>
      <c r="JFU18" s="65"/>
      <c r="JFV18" s="65"/>
      <c r="JFW18" s="65"/>
      <c r="JFX18" s="65"/>
      <c r="JFY18" s="65"/>
      <c r="JFZ18" s="65"/>
      <c r="JGA18" s="65"/>
      <c r="JGB18" s="65"/>
      <c r="JGC18" s="65"/>
      <c r="JGD18" s="65"/>
      <c r="JGE18" s="65"/>
      <c r="JGF18" s="65"/>
      <c r="JGG18" s="65"/>
      <c r="JGH18" s="65"/>
      <c r="JGI18" s="65"/>
      <c r="JGJ18" s="65"/>
      <c r="JGK18" s="65"/>
      <c r="JGL18" s="65"/>
      <c r="JGM18" s="65"/>
      <c r="JGN18" s="65"/>
      <c r="JGO18" s="65"/>
      <c r="JGP18" s="65"/>
      <c r="JGQ18" s="65"/>
      <c r="JGR18" s="65"/>
      <c r="JGS18" s="65"/>
      <c r="JGT18" s="65"/>
      <c r="JGU18" s="65"/>
      <c r="JGV18" s="65"/>
      <c r="JGW18" s="65"/>
      <c r="JGX18" s="65"/>
      <c r="JGY18" s="65"/>
      <c r="JGZ18" s="65"/>
      <c r="JHA18" s="65"/>
      <c r="JHB18" s="65"/>
      <c r="JHC18" s="65"/>
      <c r="JHD18" s="65"/>
      <c r="JHE18" s="65"/>
      <c r="JHF18" s="65"/>
      <c r="JHG18" s="65"/>
      <c r="JHH18" s="65"/>
      <c r="JHI18" s="65"/>
      <c r="JHJ18" s="65"/>
      <c r="JHK18" s="65"/>
      <c r="JHL18" s="65"/>
      <c r="JHM18" s="65"/>
      <c r="JHN18" s="65"/>
      <c r="JHO18" s="65"/>
      <c r="JHP18" s="65"/>
      <c r="JHQ18" s="65"/>
      <c r="JHR18" s="65"/>
      <c r="JHS18" s="65"/>
      <c r="JHT18" s="65"/>
      <c r="JHU18" s="65"/>
      <c r="JHV18" s="65"/>
      <c r="JHW18" s="65"/>
      <c r="JHX18" s="65"/>
      <c r="JHY18" s="65"/>
      <c r="JHZ18" s="65"/>
      <c r="JIA18" s="65"/>
      <c r="JIB18" s="65"/>
      <c r="JIC18" s="65"/>
      <c r="JID18" s="65"/>
      <c r="JIE18" s="65"/>
      <c r="JIF18" s="65"/>
      <c r="JIG18" s="65"/>
      <c r="JIH18" s="65"/>
      <c r="JII18" s="65"/>
      <c r="JIJ18" s="65"/>
      <c r="JIK18" s="65"/>
      <c r="JIL18" s="65"/>
      <c r="JIM18" s="65"/>
      <c r="JIN18" s="65"/>
      <c r="JIO18" s="65"/>
      <c r="JIP18" s="65"/>
      <c r="JIQ18" s="65"/>
      <c r="JIR18" s="65"/>
      <c r="JIS18" s="65"/>
      <c r="JIT18" s="65"/>
      <c r="JIU18" s="65"/>
      <c r="JIV18" s="65"/>
      <c r="JIW18" s="65"/>
      <c r="JIX18" s="65"/>
      <c r="JIY18" s="65"/>
      <c r="JIZ18" s="65"/>
      <c r="JJA18" s="65"/>
      <c r="JJB18" s="65"/>
      <c r="JJC18" s="65"/>
      <c r="JJD18" s="65"/>
      <c r="JJE18" s="65"/>
      <c r="JJF18" s="65"/>
      <c r="JJG18" s="65"/>
      <c r="JJH18" s="65"/>
      <c r="JJI18" s="65"/>
      <c r="JJJ18" s="65"/>
      <c r="JJK18" s="65"/>
      <c r="JJL18" s="65"/>
      <c r="JJM18" s="65"/>
      <c r="JJN18" s="65"/>
      <c r="JJO18" s="65"/>
      <c r="JJP18" s="65"/>
      <c r="JJQ18" s="65"/>
      <c r="JJR18" s="65"/>
      <c r="JJS18" s="65"/>
      <c r="JJT18" s="65"/>
      <c r="JJU18" s="65"/>
      <c r="JJV18" s="65"/>
      <c r="JJW18" s="65"/>
      <c r="JJX18" s="65"/>
      <c r="JJY18" s="65"/>
      <c r="JJZ18" s="65"/>
      <c r="JKA18" s="65"/>
      <c r="JKB18" s="65"/>
      <c r="JKC18" s="65"/>
      <c r="JKD18" s="65"/>
      <c r="JKE18" s="65"/>
      <c r="JKF18" s="65"/>
      <c r="JKG18" s="65"/>
      <c r="JKH18" s="65"/>
      <c r="JKI18" s="65"/>
      <c r="JKJ18" s="65"/>
      <c r="JKK18" s="65"/>
      <c r="JKL18" s="65"/>
      <c r="JKM18" s="65"/>
      <c r="JKN18" s="65"/>
      <c r="JKO18" s="65"/>
      <c r="JKP18" s="65"/>
      <c r="JKQ18" s="65"/>
      <c r="JKR18" s="65"/>
      <c r="JKS18" s="65"/>
      <c r="JKT18" s="65"/>
      <c r="JKU18" s="65"/>
      <c r="JKV18" s="65"/>
      <c r="JKW18" s="65"/>
      <c r="JKX18" s="65"/>
      <c r="JKY18" s="65"/>
      <c r="JKZ18" s="65"/>
      <c r="JLA18" s="65"/>
      <c r="JLB18" s="65"/>
      <c r="JLC18" s="65"/>
      <c r="JLD18" s="65"/>
      <c r="JLE18" s="65"/>
      <c r="JLF18" s="65"/>
      <c r="JLG18" s="65"/>
      <c r="JLH18" s="65"/>
      <c r="JLI18" s="65"/>
      <c r="JLJ18" s="65"/>
      <c r="JLK18" s="65"/>
      <c r="JLL18" s="65"/>
      <c r="JLM18" s="65"/>
      <c r="JLN18" s="65"/>
      <c r="JLO18" s="65"/>
      <c r="JLP18" s="65"/>
      <c r="JLQ18" s="65"/>
      <c r="JLR18" s="65"/>
      <c r="JLS18" s="65"/>
      <c r="JLT18" s="65"/>
      <c r="JLU18" s="65"/>
      <c r="JLV18" s="65"/>
      <c r="JLW18" s="65"/>
      <c r="JLX18" s="65"/>
      <c r="JLY18" s="65"/>
      <c r="JLZ18" s="65"/>
      <c r="JMA18" s="65"/>
      <c r="JMB18" s="65"/>
      <c r="JMC18" s="65"/>
      <c r="JMD18" s="65"/>
      <c r="JME18" s="65"/>
      <c r="JMF18" s="65"/>
      <c r="JMG18" s="65"/>
      <c r="JMH18" s="65"/>
      <c r="JMI18" s="65"/>
      <c r="JMJ18" s="65"/>
      <c r="JMK18" s="65"/>
      <c r="JML18" s="65"/>
      <c r="JMM18" s="65"/>
      <c r="JMN18" s="65"/>
      <c r="JMO18" s="65"/>
      <c r="JMP18" s="65"/>
      <c r="JMQ18" s="65"/>
      <c r="JMR18" s="65"/>
      <c r="JMS18" s="65"/>
      <c r="JMT18" s="65"/>
      <c r="JMU18" s="65"/>
      <c r="JMV18" s="65"/>
      <c r="JMW18" s="65"/>
      <c r="JMX18" s="65"/>
      <c r="JMY18" s="65"/>
      <c r="JMZ18" s="65"/>
      <c r="JNA18" s="65"/>
      <c r="JNB18" s="65"/>
      <c r="JNC18" s="65"/>
      <c r="JND18" s="65"/>
      <c r="JNE18" s="65"/>
      <c r="JNF18" s="65"/>
      <c r="JNG18" s="65"/>
      <c r="JNH18" s="65"/>
      <c r="JNI18" s="65"/>
      <c r="JNJ18" s="65"/>
      <c r="JNK18" s="65"/>
      <c r="JNL18" s="65"/>
      <c r="JNM18" s="65"/>
      <c r="JNN18" s="65"/>
      <c r="JNO18" s="65"/>
      <c r="JNP18" s="65"/>
      <c r="JNQ18" s="65"/>
      <c r="JNR18" s="65"/>
      <c r="JNS18" s="65"/>
      <c r="JNT18" s="65"/>
      <c r="JNU18" s="65"/>
      <c r="JNV18" s="65"/>
      <c r="JNW18" s="65"/>
      <c r="JNX18" s="65"/>
      <c r="JNY18" s="65"/>
      <c r="JNZ18" s="65"/>
      <c r="JOA18" s="65"/>
      <c r="JOB18" s="65"/>
      <c r="JOC18" s="65"/>
      <c r="JOD18" s="65"/>
      <c r="JOE18" s="65"/>
      <c r="JOF18" s="65"/>
      <c r="JOG18" s="65"/>
      <c r="JOH18" s="65"/>
      <c r="JOI18" s="65"/>
      <c r="JOJ18" s="65"/>
      <c r="JOK18" s="65"/>
      <c r="JOL18" s="65"/>
      <c r="JOM18" s="65"/>
      <c r="JON18" s="65"/>
      <c r="JOO18" s="65"/>
      <c r="JOP18" s="65"/>
      <c r="JOQ18" s="65"/>
      <c r="JOR18" s="65"/>
      <c r="JOS18" s="65"/>
      <c r="JOT18" s="65"/>
      <c r="JOU18" s="65"/>
      <c r="JOV18" s="65"/>
      <c r="JOW18" s="65"/>
      <c r="JOX18" s="65"/>
      <c r="JOY18" s="65"/>
      <c r="JOZ18" s="65"/>
      <c r="JPA18" s="65"/>
      <c r="JPB18" s="65"/>
      <c r="JPC18" s="65"/>
      <c r="JPD18" s="65"/>
      <c r="JPE18" s="65"/>
      <c r="JPF18" s="65"/>
      <c r="JPG18" s="65"/>
      <c r="JPH18" s="65"/>
      <c r="JPI18" s="65"/>
      <c r="JPJ18" s="65"/>
      <c r="JPK18" s="65"/>
      <c r="JPL18" s="65"/>
      <c r="JPM18" s="65"/>
      <c r="JPN18" s="65"/>
      <c r="JPO18" s="65"/>
      <c r="JPP18" s="65"/>
      <c r="JPQ18" s="65"/>
      <c r="JPR18" s="65"/>
      <c r="JPS18" s="65"/>
      <c r="JPT18" s="65"/>
      <c r="JPU18" s="65"/>
      <c r="JPV18" s="65"/>
      <c r="JPW18" s="65"/>
      <c r="JPX18" s="65"/>
      <c r="JPY18" s="65"/>
      <c r="JPZ18" s="65"/>
      <c r="JQA18" s="65"/>
      <c r="JQB18" s="65"/>
      <c r="JQC18" s="65"/>
      <c r="JQD18" s="65"/>
      <c r="JQE18" s="65"/>
      <c r="JQF18" s="65"/>
      <c r="JQG18" s="65"/>
      <c r="JQH18" s="65"/>
      <c r="JQI18" s="65"/>
      <c r="JQJ18" s="65"/>
      <c r="JQK18" s="65"/>
      <c r="JQL18" s="65"/>
      <c r="JQM18" s="65"/>
      <c r="JQN18" s="65"/>
      <c r="JQO18" s="65"/>
      <c r="JQP18" s="65"/>
      <c r="JQQ18" s="65"/>
      <c r="JQR18" s="65"/>
      <c r="JQS18" s="65"/>
      <c r="JQT18" s="65"/>
      <c r="JQU18" s="65"/>
      <c r="JQV18" s="65"/>
      <c r="JQW18" s="65"/>
      <c r="JQX18" s="65"/>
      <c r="JQY18" s="65"/>
      <c r="JQZ18" s="65"/>
      <c r="JRA18" s="65"/>
      <c r="JRB18" s="65"/>
      <c r="JRC18" s="65"/>
      <c r="JRD18" s="65"/>
      <c r="JRE18" s="65"/>
      <c r="JRF18" s="65"/>
      <c r="JRG18" s="65"/>
      <c r="JRH18" s="65"/>
      <c r="JRI18" s="65"/>
      <c r="JRJ18" s="65"/>
      <c r="JRK18" s="65"/>
      <c r="JRL18" s="65"/>
      <c r="JRM18" s="65"/>
      <c r="JRN18" s="65"/>
      <c r="JRO18" s="65"/>
      <c r="JRP18" s="65"/>
      <c r="JRQ18" s="65"/>
      <c r="JRR18" s="65"/>
      <c r="JRS18" s="65"/>
      <c r="JRT18" s="65"/>
      <c r="JRU18" s="65"/>
      <c r="JRV18" s="65"/>
      <c r="JRW18" s="65"/>
      <c r="JRX18" s="65"/>
      <c r="JRY18" s="65"/>
      <c r="JRZ18" s="65"/>
      <c r="JSA18" s="65"/>
      <c r="JSB18" s="65"/>
      <c r="JSC18" s="65"/>
      <c r="JSD18" s="65"/>
      <c r="JSE18" s="65"/>
      <c r="JSF18" s="65"/>
      <c r="JSG18" s="65"/>
      <c r="JSH18" s="65"/>
      <c r="JSI18" s="65"/>
      <c r="JSJ18" s="65"/>
      <c r="JSK18" s="65"/>
      <c r="JSL18" s="65"/>
      <c r="JSM18" s="65"/>
      <c r="JSN18" s="65"/>
      <c r="JSO18" s="65"/>
      <c r="JSP18" s="65"/>
      <c r="JSQ18" s="65"/>
      <c r="JSR18" s="65"/>
      <c r="JSS18" s="65"/>
      <c r="JST18" s="65"/>
      <c r="JSU18" s="65"/>
      <c r="JSV18" s="65"/>
      <c r="JSW18" s="65"/>
      <c r="JSX18" s="65"/>
      <c r="JSY18" s="65"/>
      <c r="JSZ18" s="65"/>
      <c r="JTA18" s="65"/>
      <c r="JTB18" s="65"/>
      <c r="JTC18" s="65"/>
      <c r="JTD18" s="65"/>
      <c r="JTE18" s="65"/>
      <c r="JTF18" s="65"/>
      <c r="JTG18" s="65"/>
      <c r="JTH18" s="65"/>
      <c r="JTI18" s="65"/>
      <c r="JTJ18" s="65"/>
      <c r="JTK18" s="65"/>
      <c r="JTL18" s="65"/>
      <c r="JTM18" s="65"/>
      <c r="JTN18" s="65"/>
      <c r="JTO18" s="65"/>
      <c r="JTP18" s="65"/>
      <c r="JTQ18" s="65"/>
      <c r="JTR18" s="65"/>
      <c r="JTS18" s="65"/>
      <c r="JTT18" s="65"/>
      <c r="JTU18" s="65"/>
      <c r="JTV18" s="65"/>
      <c r="JTW18" s="65"/>
      <c r="JTX18" s="65"/>
      <c r="JTY18" s="65"/>
      <c r="JTZ18" s="65"/>
      <c r="JUA18" s="65"/>
      <c r="JUB18" s="65"/>
      <c r="JUC18" s="65"/>
      <c r="JUD18" s="65"/>
      <c r="JUE18" s="65"/>
      <c r="JUF18" s="65"/>
      <c r="JUG18" s="65"/>
      <c r="JUH18" s="65"/>
      <c r="JUI18" s="65"/>
      <c r="JUJ18" s="65"/>
      <c r="JUK18" s="65"/>
      <c r="JUL18" s="65"/>
      <c r="JUM18" s="65"/>
      <c r="JUN18" s="65"/>
      <c r="JUO18" s="65"/>
      <c r="JUP18" s="65"/>
      <c r="JUQ18" s="65"/>
      <c r="JUR18" s="65"/>
      <c r="JUS18" s="65"/>
      <c r="JUT18" s="65"/>
      <c r="JUU18" s="65"/>
      <c r="JUV18" s="65"/>
      <c r="JUW18" s="65"/>
      <c r="JUX18" s="65"/>
      <c r="JUY18" s="65"/>
      <c r="JUZ18" s="65"/>
      <c r="JVA18" s="65"/>
      <c r="JVB18" s="65"/>
      <c r="JVC18" s="65"/>
      <c r="JVD18" s="65"/>
      <c r="JVE18" s="65"/>
      <c r="JVF18" s="65"/>
      <c r="JVG18" s="65"/>
      <c r="JVH18" s="65"/>
      <c r="JVI18" s="65"/>
      <c r="JVJ18" s="65"/>
      <c r="JVK18" s="65"/>
      <c r="JVL18" s="65"/>
      <c r="JVM18" s="65"/>
      <c r="JVN18" s="65"/>
      <c r="JVO18" s="65"/>
      <c r="JVP18" s="65"/>
      <c r="JVQ18" s="65"/>
      <c r="JVR18" s="65"/>
      <c r="JVS18" s="65"/>
      <c r="JVT18" s="65"/>
      <c r="JVU18" s="65"/>
      <c r="JVV18" s="65"/>
      <c r="JVW18" s="65"/>
      <c r="JVX18" s="65"/>
      <c r="JVY18" s="65"/>
      <c r="JVZ18" s="65"/>
      <c r="JWA18" s="65"/>
      <c r="JWB18" s="65"/>
      <c r="JWC18" s="65"/>
      <c r="JWD18" s="65"/>
      <c r="JWE18" s="65"/>
      <c r="JWF18" s="65"/>
      <c r="JWG18" s="65"/>
      <c r="JWH18" s="65"/>
      <c r="JWI18" s="65"/>
      <c r="JWJ18" s="65"/>
      <c r="JWK18" s="65"/>
      <c r="JWL18" s="65"/>
      <c r="JWM18" s="65"/>
      <c r="JWN18" s="65"/>
      <c r="JWO18" s="65"/>
      <c r="JWP18" s="65"/>
      <c r="JWQ18" s="65"/>
      <c r="JWR18" s="65"/>
      <c r="JWS18" s="65"/>
      <c r="JWT18" s="65"/>
      <c r="JWU18" s="65"/>
      <c r="JWV18" s="65"/>
      <c r="JWW18" s="65"/>
      <c r="JWX18" s="65"/>
      <c r="JWY18" s="65"/>
      <c r="JWZ18" s="65"/>
      <c r="JXA18" s="65"/>
      <c r="JXB18" s="65"/>
      <c r="JXC18" s="65"/>
      <c r="JXD18" s="65"/>
      <c r="JXE18" s="65"/>
      <c r="JXF18" s="65"/>
      <c r="JXG18" s="65"/>
      <c r="JXH18" s="65"/>
      <c r="JXI18" s="65"/>
      <c r="JXJ18" s="65"/>
      <c r="JXK18" s="65"/>
      <c r="JXL18" s="65"/>
      <c r="JXM18" s="65"/>
      <c r="JXN18" s="65"/>
      <c r="JXO18" s="65"/>
      <c r="JXP18" s="65"/>
      <c r="JXQ18" s="65"/>
      <c r="JXR18" s="65"/>
      <c r="JXS18" s="65"/>
      <c r="JXT18" s="65"/>
      <c r="JXU18" s="65"/>
      <c r="JXV18" s="65"/>
      <c r="JXW18" s="65"/>
      <c r="JXX18" s="65"/>
      <c r="JXY18" s="65"/>
      <c r="JXZ18" s="65"/>
      <c r="JYA18" s="65"/>
      <c r="JYB18" s="65"/>
      <c r="JYC18" s="65"/>
      <c r="JYD18" s="65"/>
      <c r="JYE18" s="65"/>
      <c r="JYF18" s="65"/>
      <c r="JYG18" s="65"/>
      <c r="JYH18" s="65"/>
      <c r="JYI18" s="65"/>
      <c r="JYJ18" s="65"/>
      <c r="JYK18" s="65"/>
      <c r="JYL18" s="65"/>
      <c r="JYM18" s="65"/>
      <c r="JYN18" s="65"/>
      <c r="JYO18" s="65"/>
      <c r="JYP18" s="65"/>
      <c r="JYQ18" s="65"/>
      <c r="JYR18" s="65"/>
      <c r="JYS18" s="65"/>
      <c r="JYT18" s="65"/>
      <c r="JYU18" s="65"/>
      <c r="JYV18" s="65"/>
      <c r="JYW18" s="65"/>
      <c r="JYX18" s="65"/>
      <c r="JYY18" s="65"/>
      <c r="JYZ18" s="65"/>
      <c r="JZA18" s="65"/>
      <c r="JZB18" s="65"/>
      <c r="JZC18" s="65"/>
      <c r="JZD18" s="65"/>
      <c r="JZE18" s="65"/>
      <c r="JZF18" s="65"/>
      <c r="JZG18" s="65"/>
      <c r="JZH18" s="65"/>
      <c r="JZI18" s="65"/>
      <c r="JZJ18" s="65"/>
      <c r="JZK18" s="65"/>
      <c r="JZL18" s="65"/>
      <c r="JZM18" s="65"/>
      <c r="JZN18" s="65"/>
      <c r="JZO18" s="65"/>
      <c r="JZP18" s="65"/>
      <c r="JZQ18" s="65"/>
      <c r="JZR18" s="65"/>
      <c r="JZS18" s="65"/>
      <c r="JZT18" s="65"/>
      <c r="JZU18" s="65"/>
      <c r="JZV18" s="65"/>
      <c r="JZW18" s="65"/>
      <c r="JZX18" s="65"/>
      <c r="JZY18" s="65"/>
      <c r="JZZ18" s="65"/>
      <c r="KAA18" s="65"/>
      <c r="KAB18" s="65"/>
      <c r="KAC18" s="65"/>
      <c r="KAD18" s="65"/>
      <c r="KAE18" s="65"/>
      <c r="KAF18" s="65"/>
      <c r="KAG18" s="65"/>
      <c r="KAH18" s="65"/>
      <c r="KAI18" s="65"/>
      <c r="KAJ18" s="65"/>
      <c r="KAK18" s="65"/>
      <c r="KAL18" s="65"/>
      <c r="KAM18" s="65"/>
      <c r="KAN18" s="65"/>
      <c r="KAO18" s="65"/>
      <c r="KAP18" s="65"/>
      <c r="KAQ18" s="65"/>
      <c r="KAR18" s="65"/>
      <c r="KAS18" s="65"/>
      <c r="KAT18" s="65"/>
      <c r="KAU18" s="65"/>
      <c r="KAV18" s="65"/>
      <c r="KAW18" s="65"/>
      <c r="KAX18" s="65"/>
      <c r="KAY18" s="65"/>
      <c r="KAZ18" s="65"/>
      <c r="KBA18" s="65"/>
      <c r="KBB18" s="65"/>
      <c r="KBC18" s="65"/>
      <c r="KBD18" s="65"/>
      <c r="KBE18" s="65"/>
      <c r="KBF18" s="65"/>
      <c r="KBG18" s="65"/>
      <c r="KBH18" s="65"/>
      <c r="KBI18" s="65"/>
      <c r="KBJ18" s="65"/>
      <c r="KBK18" s="65"/>
      <c r="KBL18" s="65"/>
      <c r="KBM18" s="65"/>
      <c r="KBN18" s="65"/>
      <c r="KBO18" s="65"/>
      <c r="KBP18" s="65"/>
      <c r="KBQ18" s="65"/>
      <c r="KBR18" s="65"/>
      <c r="KBS18" s="65"/>
      <c r="KBT18" s="65"/>
      <c r="KBU18" s="65"/>
      <c r="KBV18" s="65"/>
      <c r="KBW18" s="65"/>
      <c r="KBX18" s="65"/>
      <c r="KBY18" s="65"/>
      <c r="KBZ18" s="65"/>
      <c r="KCA18" s="65"/>
      <c r="KCB18" s="65"/>
      <c r="KCC18" s="65"/>
      <c r="KCD18" s="65"/>
      <c r="KCE18" s="65"/>
      <c r="KCF18" s="65"/>
      <c r="KCG18" s="65"/>
      <c r="KCH18" s="65"/>
      <c r="KCI18" s="65"/>
      <c r="KCJ18" s="65"/>
      <c r="KCK18" s="65"/>
      <c r="KCL18" s="65"/>
      <c r="KCM18" s="65"/>
      <c r="KCN18" s="65"/>
      <c r="KCO18" s="65"/>
      <c r="KCP18" s="65"/>
      <c r="KCQ18" s="65"/>
      <c r="KCR18" s="65"/>
      <c r="KCS18" s="65"/>
      <c r="KCT18" s="65"/>
      <c r="KCU18" s="65"/>
      <c r="KCV18" s="65"/>
      <c r="KCW18" s="65"/>
      <c r="KCX18" s="65"/>
      <c r="KCY18" s="65"/>
      <c r="KCZ18" s="65"/>
      <c r="KDA18" s="65"/>
      <c r="KDB18" s="65"/>
      <c r="KDC18" s="65"/>
      <c r="KDD18" s="65"/>
      <c r="KDE18" s="65"/>
      <c r="KDF18" s="65"/>
      <c r="KDG18" s="65"/>
      <c r="KDH18" s="65"/>
      <c r="KDI18" s="65"/>
      <c r="KDJ18" s="65"/>
      <c r="KDK18" s="65"/>
      <c r="KDL18" s="65"/>
      <c r="KDM18" s="65"/>
      <c r="KDN18" s="65"/>
      <c r="KDO18" s="65"/>
      <c r="KDP18" s="65"/>
      <c r="KDQ18" s="65"/>
      <c r="KDR18" s="65"/>
      <c r="KDS18" s="65"/>
      <c r="KDT18" s="65"/>
      <c r="KDU18" s="65"/>
      <c r="KDV18" s="65"/>
      <c r="KDW18" s="65"/>
      <c r="KDX18" s="65"/>
      <c r="KDY18" s="65"/>
      <c r="KDZ18" s="65"/>
      <c r="KEA18" s="65"/>
      <c r="KEB18" s="65"/>
      <c r="KEC18" s="65"/>
      <c r="KED18" s="65"/>
      <c r="KEE18" s="65"/>
      <c r="KEF18" s="65"/>
      <c r="KEG18" s="65"/>
      <c r="KEH18" s="65"/>
      <c r="KEI18" s="65"/>
      <c r="KEJ18" s="65"/>
      <c r="KEK18" s="65"/>
      <c r="KEL18" s="65"/>
      <c r="KEM18" s="65"/>
      <c r="KEN18" s="65"/>
      <c r="KEO18" s="65"/>
      <c r="KEP18" s="65"/>
      <c r="KEQ18" s="65"/>
      <c r="KER18" s="65"/>
      <c r="KES18" s="65"/>
      <c r="KET18" s="65"/>
      <c r="KEU18" s="65"/>
      <c r="KEV18" s="65"/>
      <c r="KEW18" s="65"/>
      <c r="KEX18" s="65"/>
      <c r="KEY18" s="65"/>
      <c r="KEZ18" s="65"/>
      <c r="KFA18" s="65"/>
      <c r="KFB18" s="65"/>
      <c r="KFC18" s="65"/>
      <c r="KFD18" s="65"/>
      <c r="KFE18" s="65"/>
      <c r="KFF18" s="65"/>
      <c r="KFG18" s="65"/>
      <c r="KFH18" s="65"/>
      <c r="KFI18" s="65"/>
      <c r="KFJ18" s="65"/>
      <c r="KFK18" s="65"/>
      <c r="KFL18" s="65"/>
      <c r="KFM18" s="65"/>
      <c r="KFN18" s="65"/>
      <c r="KFO18" s="65"/>
      <c r="KFP18" s="65"/>
      <c r="KFQ18" s="65"/>
      <c r="KFR18" s="65"/>
      <c r="KFS18" s="65"/>
      <c r="KFT18" s="65"/>
      <c r="KFU18" s="65"/>
      <c r="KFV18" s="65"/>
      <c r="KFW18" s="65"/>
      <c r="KFX18" s="65"/>
      <c r="KFY18" s="65"/>
      <c r="KFZ18" s="65"/>
      <c r="KGA18" s="65"/>
      <c r="KGB18" s="65"/>
      <c r="KGC18" s="65"/>
      <c r="KGD18" s="65"/>
      <c r="KGE18" s="65"/>
      <c r="KGF18" s="65"/>
      <c r="KGG18" s="65"/>
      <c r="KGH18" s="65"/>
      <c r="KGI18" s="65"/>
      <c r="KGJ18" s="65"/>
      <c r="KGK18" s="65"/>
      <c r="KGL18" s="65"/>
      <c r="KGM18" s="65"/>
      <c r="KGN18" s="65"/>
      <c r="KGO18" s="65"/>
      <c r="KGP18" s="65"/>
      <c r="KGQ18" s="65"/>
      <c r="KGR18" s="65"/>
      <c r="KGS18" s="65"/>
      <c r="KGT18" s="65"/>
      <c r="KGU18" s="65"/>
      <c r="KGV18" s="65"/>
      <c r="KGW18" s="65"/>
      <c r="KGX18" s="65"/>
      <c r="KGY18" s="65"/>
      <c r="KGZ18" s="65"/>
      <c r="KHA18" s="65"/>
      <c r="KHB18" s="65"/>
      <c r="KHC18" s="65"/>
      <c r="KHD18" s="65"/>
      <c r="KHE18" s="65"/>
      <c r="KHF18" s="65"/>
      <c r="KHG18" s="65"/>
      <c r="KHH18" s="65"/>
      <c r="KHI18" s="65"/>
      <c r="KHJ18" s="65"/>
      <c r="KHK18" s="65"/>
      <c r="KHL18" s="65"/>
      <c r="KHM18" s="65"/>
      <c r="KHN18" s="65"/>
      <c r="KHO18" s="65"/>
      <c r="KHP18" s="65"/>
      <c r="KHQ18" s="65"/>
      <c r="KHR18" s="65"/>
      <c r="KHS18" s="65"/>
      <c r="KHT18" s="65"/>
      <c r="KHU18" s="65"/>
      <c r="KHV18" s="65"/>
      <c r="KHW18" s="65"/>
      <c r="KHX18" s="65"/>
      <c r="KHY18" s="65"/>
      <c r="KHZ18" s="65"/>
      <c r="KIA18" s="65"/>
      <c r="KIB18" s="65"/>
      <c r="KIC18" s="65"/>
      <c r="KID18" s="65"/>
      <c r="KIE18" s="65"/>
      <c r="KIF18" s="65"/>
      <c r="KIG18" s="65"/>
      <c r="KIH18" s="65"/>
      <c r="KII18" s="65"/>
      <c r="KIJ18" s="65"/>
      <c r="KIK18" s="65"/>
      <c r="KIL18" s="65"/>
      <c r="KIM18" s="65"/>
      <c r="KIN18" s="65"/>
      <c r="KIO18" s="65"/>
      <c r="KIP18" s="65"/>
      <c r="KIQ18" s="65"/>
      <c r="KIR18" s="65"/>
      <c r="KIS18" s="65"/>
      <c r="KIT18" s="65"/>
      <c r="KIU18" s="65"/>
      <c r="KIV18" s="65"/>
      <c r="KIW18" s="65"/>
      <c r="KIX18" s="65"/>
      <c r="KIY18" s="65"/>
      <c r="KIZ18" s="65"/>
      <c r="KJA18" s="65"/>
      <c r="KJB18" s="65"/>
      <c r="KJC18" s="65"/>
      <c r="KJD18" s="65"/>
      <c r="KJE18" s="65"/>
      <c r="KJF18" s="65"/>
      <c r="KJG18" s="65"/>
      <c r="KJH18" s="65"/>
      <c r="KJI18" s="65"/>
      <c r="KJJ18" s="65"/>
      <c r="KJK18" s="65"/>
      <c r="KJL18" s="65"/>
      <c r="KJM18" s="65"/>
      <c r="KJN18" s="65"/>
      <c r="KJO18" s="65"/>
      <c r="KJP18" s="65"/>
      <c r="KJQ18" s="65"/>
      <c r="KJR18" s="65"/>
      <c r="KJS18" s="65"/>
      <c r="KJT18" s="65"/>
      <c r="KJU18" s="65"/>
      <c r="KJV18" s="65"/>
      <c r="KJW18" s="65"/>
      <c r="KJX18" s="65"/>
      <c r="KJY18" s="65"/>
      <c r="KJZ18" s="65"/>
      <c r="KKA18" s="65"/>
      <c r="KKB18" s="65"/>
      <c r="KKC18" s="65"/>
      <c r="KKD18" s="65"/>
      <c r="KKE18" s="65"/>
      <c r="KKF18" s="65"/>
      <c r="KKG18" s="65"/>
      <c r="KKH18" s="65"/>
      <c r="KKI18" s="65"/>
      <c r="KKJ18" s="65"/>
      <c r="KKK18" s="65"/>
      <c r="KKL18" s="65"/>
      <c r="KKM18" s="65"/>
      <c r="KKN18" s="65"/>
      <c r="KKO18" s="65"/>
      <c r="KKP18" s="65"/>
      <c r="KKQ18" s="65"/>
      <c r="KKR18" s="65"/>
      <c r="KKS18" s="65"/>
      <c r="KKT18" s="65"/>
      <c r="KKU18" s="65"/>
      <c r="KKV18" s="65"/>
      <c r="KKW18" s="65"/>
      <c r="KKX18" s="65"/>
      <c r="KKY18" s="65"/>
      <c r="KKZ18" s="65"/>
      <c r="KLA18" s="65"/>
      <c r="KLB18" s="65"/>
      <c r="KLC18" s="65"/>
      <c r="KLD18" s="65"/>
      <c r="KLE18" s="65"/>
      <c r="KLF18" s="65"/>
      <c r="KLG18" s="65"/>
      <c r="KLH18" s="65"/>
      <c r="KLI18" s="65"/>
      <c r="KLJ18" s="65"/>
      <c r="KLK18" s="65"/>
      <c r="KLL18" s="65"/>
      <c r="KLM18" s="65"/>
      <c r="KLN18" s="65"/>
      <c r="KLO18" s="65"/>
      <c r="KLP18" s="65"/>
      <c r="KLQ18" s="65"/>
      <c r="KLR18" s="65"/>
      <c r="KLS18" s="65"/>
      <c r="KLT18" s="65"/>
      <c r="KLU18" s="65"/>
      <c r="KLV18" s="65"/>
      <c r="KLW18" s="65"/>
      <c r="KLX18" s="65"/>
      <c r="KLY18" s="65"/>
      <c r="KLZ18" s="65"/>
      <c r="KMA18" s="65"/>
      <c r="KMB18" s="65"/>
      <c r="KMC18" s="65"/>
      <c r="KMD18" s="65"/>
      <c r="KME18" s="65"/>
      <c r="KMF18" s="65"/>
      <c r="KMG18" s="65"/>
      <c r="KMH18" s="65"/>
      <c r="KMI18" s="65"/>
      <c r="KMJ18" s="65"/>
      <c r="KMK18" s="65"/>
      <c r="KML18" s="65"/>
      <c r="KMM18" s="65"/>
      <c r="KMN18" s="65"/>
      <c r="KMO18" s="65"/>
      <c r="KMP18" s="65"/>
      <c r="KMQ18" s="65"/>
      <c r="KMR18" s="65"/>
      <c r="KMS18" s="65"/>
      <c r="KMT18" s="65"/>
      <c r="KMU18" s="65"/>
      <c r="KMV18" s="65"/>
      <c r="KMW18" s="65"/>
      <c r="KMX18" s="65"/>
      <c r="KMY18" s="65"/>
      <c r="KMZ18" s="65"/>
      <c r="KNA18" s="65"/>
      <c r="KNB18" s="65"/>
      <c r="KNC18" s="65"/>
      <c r="KND18" s="65"/>
      <c r="KNE18" s="65"/>
      <c r="KNF18" s="65"/>
      <c r="KNG18" s="65"/>
      <c r="KNH18" s="65"/>
      <c r="KNI18" s="65"/>
      <c r="KNJ18" s="65"/>
      <c r="KNK18" s="65"/>
      <c r="KNL18" s="65"/>
      <c r="KNM18" s="65"/>
      <c r="KNN18" s="65"/>
      <c r="KNO18" s="65"/>
      <c r="KNP18" s="65"/>
      <c r="KNQ18" s="65"/>
      <c r="KNR18" s="65"/>
      <c r="KNS18" s="65"/>
      <c r="KNT18" s="65"/>
      <c r="KNU18" s="65"/>
      <c r="KNV18" s="65"/>
      <c r="KNW18" s="65"/>
      <c r="KNX18" s="65"/>
      <c r="KNY18" s="65"/>
      <c r="KNZ18" s="65"/>
      <c r="KOA18" s="65"/>
      <c r="KOB18" s="65"/>
      <c r="KOC18" s="65"/>
      <c r="KOD18" s="65"/>
      <c r="KOE18" s="65"/>
      <c r="KOF18" s="65"/>
      <c r="KOG18" s="65"/>
      <c r="KOH18" s="65"/>
      <c r="KOI18" s="65"/>
      <c r="KOJ18" s="65"/>
      <c r="KOK18" s="65"/>
      <c r="KOL18" s="65"/>
      <c r="KOM18" s="65"/>
      <c r="KON18" s="65"/>
      <c r="KOO18" s="65"/>
      <c r="KOP18" s="65"/>
      <c r="KOQ18" s="65"/>
      <c r="KOR18" s="65"/>
      <c r="KOS18" s="65"/>
      <c r="KOT18" s="65"/>
      <c r="KOU18" s="65"/>
      <c r="KOV18" s="65"/>
      <c r="KOW18" s="65"/>
      <c r="KOX18" s="65"/>
      <c r="KOY18" s="65"/>
      <c r="KOZ18" s="65"/>
      <c r="KPA18" s="65"/>
      <c r="KPB18" s="65"/>
      <c r="KPC18" s="65"/>
      <c r="KPD18" s="65"/>
      <c r="KPE18" s="65"/>
      <c r="KPF18" s="65"/>
      <c r="KPG18" s="65"/>
      <c r="KPH18" s="65"/>
      <c r="KPI18" s="65"/>
      <c r="KPJ18" s="65"/>
      <c r="KPK18" s="65"/>
      <c r="KPL18" s="65"/>
      <c r="KPM18" s="65"/>
      <c r="KPN18" s="65"/>
      <c r="KPO18" s="65"/>
      <c r="KPP18" s="65"/>
      <c r="KPQ18" s="65"/>
      <c r="KPR18" s="65"/>
      <c r="KPS18" s="65"/>
      <c r="KPT18" s="65"/>
      <c r="KPU18" s="65"/>
      <c r="KPV18" s="65"/>
      <c r="KPW18" s="65"/>
      <c r="KPX18" s="65"/>
      <c r="KPY18" s="65"/>
      <c r="KPZ18" s="65"/>
      <c r="KQA18" s="65"/>
      <c r="KQB18" s="65"/>
      <c r="KQC18" s="65"/>
      <c r="KQD18" s="65"/>
      <c r="KQE18" s="65"/>
      <c r="KQF18" s="65"/>
      <c r="KQG18" s="65"/>
      <c r="KQH18" s="65"/>
      <c r="KQI18" s="65"/>
      <c r="KQJ18" s="65"/>
      <c r="KQK18" s="65"/>
      <c r="KQL18" s="65"/>
      <c r="KQM18" s="65"/>
      <c r="KQN18" s="65"/>
      <c r="KQO18" s="65"/>
      <c r="KQP18" s="65"/>
      <c r="KQQ18" s="65"/>
      <c r="KQR18" s="65"/>
      <c r="KQS18" s="65"/>
      <c r="KQT18" s="65"/>
      <c r="KQU18" s="65"/>
      <c r="KQV18" s="65"/>
      <c r="KQW18" s="65"/>
      <c r="KQX18" s="65"/>
      <c r="KQY18" s="65"/>
      <c r="KQZ18" s="65"/>
      <c r="KRA18" s="65"/>
      <c r="KRB18" s="65"/>
      <c r="KRC18" s="65"/>
      <c r="KRD18" s="65"/>
      <c r="KRE18" s="65"/>
      <c r="KRF18" s="65"/>
      <c r="KRG18" s="65"/>
      <c r="KRH18" s="65"/>
      <c r="KRI18" s="65"/>
      <c r="KRJ18" s="65"/>
      <c r="KRK18" s="65"/>
      <c r="KRL18" s="65"/>
      <c r="KRM18" s="65"/>
      <c r="KRN18" s="65"/>
      <c r="KRO18" s="65"/>
      <c r="KRP18" s="65"/>
      <c r="KRQ18" s="65"/>
      <c r="KRR18" s="65"/>
      <c r="KRS18" s="65"/>
      <c r="KRT18" s="65"/>
      <c r="KRU18" s="65"/>
      <c r="KRV18" s="65"/>
      <c r="KRW18" s="65"/>
      <c r="KRX18" s="65"/>
      <c r="KRY18" s="65"/>
      <c r="KRZ18" s="65"/>
      <c r="KSA18" s="65"/>
      <c r="KSB18" s="65"/>
      <c r="KSC18" s="65"/>
      <c r="KSD18" s="65"/>
      <c r="KSE18" s="65"/>
      <c r="KSF18" s="65"/>
      <c r="KSG18" s="65"/>
      <c r="KSH18" s="65"/>
      <c r="KSI18" s="65"/>
      <c r="KSJ18" s="65"/>
      <c r="KSK18" s="65"/>
      <c r="KSL18" s="65"/>
      <c r="KSM18" s="65"/>
      <c r="KSN18" s="65"/>
      <c r="KSO18" s="65"/>
      <c r="KSP18" s="65"/>
      <c r="KSQ18" s="65"/>
      <c r="KSR18" s="65"/>
      <c r="KSS18" s="65"/>
      <c r="KST18" s="65"/>
      <c r="KSU18" s="65"/>
      <c r="KSV18" s="65"/>
      <c r="KSW18" s="65"/>
      <c r="KSX18" s="65"/>
      <c r="KSY18" s="65"/>
      <c r="KSZ18" s="65"/>
      <c r="KTA18" s="65"/>
      <c r="KTB18" s="65"/>
      <c r="KTC18" s="65"/>
      <c r="KTD18" s="65"/>
      <c r="KTE18" s="65"/>
      <c r="KTF18" s="65"/>
      <c r="KTG18" s="65"/>
      <c r="KTH18" s="65"/>
      <c r="KTI18" s="65"/>
      <c r="KTJ18" s="65"/>
      <c r="KTK18" s="65"/>
      <c r="KTL18" s="65"/>
      <c r="KTM18" s="65"/>
      <c r="KTN18" s="65"/>
      <c r="KTO18" s="65"/>
      <c r="KTP18" s="65"/>
      <c r="KTQ18" s="65"/>
      <c r="KTR18" s="65"/>
      <c r="KTS18" s="65"/>
      <c r="KTT18" s="65"/>
      <c r="KTU18" s="65"/>
      <c r="KTV18" s="65"/>
      <c r="KTW18" s="65"/>
      <c r="KTX18" s="65"/>
      <c r="KTY18" s="65"/>
      <c r="KTZ18" s="65"/>
      <c r="KUA18" s="65"/>
      <c r="KUB18" s="65"/>
      <c r="KUC18" s="65"/>
      <c r="KUD18" s="65"/>
      <c r="KUE18" s="65"/>
      <c r="KUF18" s="65"/>
      <c r="KUG18" s="65"/>
      <c r="KUH18" s="65"/>
      <c r="KUI18" s="65"/>
      <c r="KUJ18" s="65"/>
      <c r="KUK18" s="65"/>
      <c r="KUL18" s="65"/>
      <c r="KUM18" s="65"/>
      <c r="KUN18" s="65"/>
      <c r="KUO18" s="65"/>
      <c r="KUP18" s="65"/>
      <c r="KUQ18" s="65"/>
      <c r="KUR18" s="65"/>
      <c r="KUS18" s="65"/>
      <c r="KUT18" s="65"/>
      <c r="KUU18" s="65"/>
      <c r="KUV18" s="65"/>
      <c r="KUW18" s="65"/>
      <c r="KUX18" s="65"/>
      <c r="KUY18" s="65"/>
      <c r="KUZ18" s="65"/>
      <c r="KVA18" s="65"/>
      <c r="KVB18" s="65"/>
      <c r="KVC18" s="65"/>
      <c r="KVD18" s="65"/>
      <c r="KVE18" s="65"/>
      <c r="KVF18" s="65"/>
      <c r="KVG18" s="65"/>
      <c r="KVH18" s="65"/>
      <c r="KVI18" s="65"/>
      <c r="KVJ18" s="65"/>
      <c r="KVK18" s="65"/>
      <c r="KVL18" s="65"/>
      <c r="KVM18" s="65"/>
      <c r="KVN18" s="65"/>
      <c r="KVO18" s="65"/>
      <c r="KVP18" s="65"/>
      <c r="KVQ18" s="65"/>
      <c r="KVR18" s="65"/>
      <c r="KVS18" s="65"/>
      <c r="KVT18" s="65"/>
      <c r="KVU18" s="65"/>
      <c r="KVV18" s="65"/>
      <c r="KVW18" s="65"/>
      <c r="KVX18" s="65"/>
      <c r="KVY18" s="65"/>
      <c r="KVZ18" s="65"/>
      <c r="KWA18" s="65"/>
      <c r="KWB18" s="65"/>
      <c r="KWC18" s="65"/>
      <c r="KWD18" s="65"/>
      <c r="KWE18" s="65"/>
      <c r="KWF18" s="65"/>
      <c r="KWG18" s="65"/>
      <c r="KWH18" s="65"/>
      <c r="KWI18" s="65"/>
      <c r="KWJ18" s="65"/>
      <c r="KWK18" s="65"/>
      <c r="KWL18" s="65"/>
      <c r="KWM18" s="65"/>
      <c r="KWN18" s="65"/>
      <c r="KWO18" s="65"/>
      <c r="KWP18" s="65"/>
      <c r="KWQ18" s="65"/>
      <c r="KWR18" s="65"/>
      <c r="KWS18" s="65"/>
      <c r="KWT18" s="65"/>
      <c r="KWU18" s="65"/>
      <c r="KWV18" s="65"/>
      <c r="KWW18" s="65"/>
      <c r="KWX18" s="65"/>
      <c r="KWY18" s="65"/>
      <c r="KWZ18" s="65"/>
      <c r="KXA18" s="65"/>
      <c r="KXB18" s="65"/>
      <c r="KXC18" s="65"/>
      <c r="KXD18" s="65"/>
      <c r="KXE18" s="65"/>
      <c r="KXF18" s="65"/>
      <c r="KXG18" s="65"/>
      <c r="KXH18" s="65"/>
      <c r="KXI18" s="65"/>
      <c r="KXJ18" s="65"/>
      <c r="KXK18" s="65"/>
      <c r="KXL18" s="65"/>
      <c r="KXM18" s="65"/>
      <c r="KXN18" s="65"/>
      <c r="KXO18" s="65"/>
      <c r="KXP18" s="65"/>
      <c r="KXQ18" s="65"/>
      <c r="KXR18" s="65"/>
      <c r="KXS18" s="65"/>
      <c r="KXT18" s="65"/>
      <c r="KXU18" s="65"/>
      <c r="KXV18" s="65"/>
      <c r="KXW18" s="65"/>
      <c r="KXX18" s="65"/>
      <c r="KXY18" s="65"/>
      <c r="KXZ18" s="65"/>
      <c r="KYA18" s="65"/>
      <c r="KYB18" s="65"/>
      <c r="KYC18" s="65"/>
      <c r="KYD18" s="65"/>
      <c r="KYE18" s="65"/>
      <c r="KYF18" s="65"/>
      <c r="KYG18" s="65"/>
      <c r="KYH18" s="65"/>
      <c r="KYI18" s="65"/>
      <c r="KYJ18" s="65"/>
      <c r="KYK18" s="65"/>
      <c r="KYL18" s="65"/>
      <c r="KYM18" s="65"/>
      <c r="KYN18" s="65"/>
      <c r="KYO18" s="65"/>
      <c r="KYP18" s="65"/>
      <c r="KYQ18" s="65"/>
      <c r="KYR18" s="65"/>
      <c r="KYS18" s="65"/>
      <c r="KYT18" s="65"/>
      <c r="KYU18" s="65"/>
      <c r="KYV18" s="65"/>
      <c r="KYW18" s="65"/>
      <c r="KYX18" s="65"/>
      <c r="KYY18" s="65"/>
      <c r="KYZ18" s="65"/>
      <c r="KZA18" s="65"/>
      <c r="KZB18" s="65"/>
      <c r="KZC18" s="65"/>
      <c r="KZD18" s="65"/>
      <c r="KZE18" s="65"/>
      <c r="KZF18" s="65"/>
      <c r="KZG18" s="65"/>
      <c r="KZH18" s="65"/>
      <c r="KZI18" s="65"/>
      <c r="KZJ18" s="65"/>
      <c r="KZK18" s="65"/>
      <c r="KZL18" s="65"/>
      <c r="KZM18" s="65"/>
      <c r="KZN18" s="65"/>
      <c r="KZO18" s="65"/>
      <c r="KZP18" s="65"/>
      <c r="KZQ18" s="65"/>
      <c r="KZR18" s="65"/>
      <c r="KZS18" s="65"/>
      <c r="KZT18" s="65"/>
      <c r="KZU18" s="65"/>
      <c r="KZV18" s="65"/>
      <c r="KZW18" s="65"/>
      <c r="KZX18" s="65"/>
      <c r="KZY18" s="65"/>
      <c r="KZZ18" s="65"/>
      <c r="LAA18" s="65"/>
      <c r="LAB18" s="65"/>
      <c r="LAC18" s="65"/>
      <c r="LAD18" s="65"/>
      <c r="LAE18" s="65"/>
      <c r="LAF18" s="65"/>
      <c r="LAG18" s="65"/>
      <c r="LAH18" s="65"/>
      <c r="LAI18" s="65"/>
      <c r="LAJ18" s="65"/>
      <c r="LAK18" s="65"/>
      <c r="LAL18" s="65"/>
      <c r="LAM18" s="65"/>
      <c r="LAN18" s="65"/>
      <c r="LAO18" s="65"/>
      <c r="LAP18" s="65"/>
      <c r="LAQ18" s="65"/>
      <c r="LAR18" s="65"/>
      <c r="LAS18" s="65"/>
      <c r="LAT18" s="65"/>
      <c r="LAU18" s="65"/>
      <c r="LAV18" s="65"/>
      <c r="LAW18" s="65"/>
      <c r="LAX18" s="65"/>
      <c r="LAY18" s="65"/>
      <c r="LAZ18" s="65"/>
      <c r="LBA18" s="65"/>
      <c r="LBB18" s="65"/>
      <c r="LBC18" s="65"/>
      <c r="LBD18" s="65"/>
      <c r="LBE18" s="65"/>
      <c r="LBF18" s="65"/>
      <c r="LBG18" s="65"/>
      <c r="LBH18" s="65"/>
      <c r="LBI18" s="65"/>
      <c r="LBJ18" s="65"/>
      <c r="LBK18" s="65"/>
      <c r="LBL18" s="65"/>
      <c r="LBM18" s="65"/>
      <c r="LBN18" s="65"/>
      <c r="LBO18" s="65"/>
      <c r="LBP18" s="65"/>
      <c r="LBQ18" s="65"/>
      <c r="LBR18" s="65"/>
      <c r="LBS18" s="65"/>
      <c r="LBT18" s="65"/>
      <c r="LBU18" s="65"/>
      <c r="LBV18" s="65"/>
      <c r="LBW18" s="65"/>
      <c r="LBX18" s="65"/>
      <c r="LBY18" s="65"/>
      <c r="LBZ18" s="65"/>
      <c r="LCA18" s="65"/>
      <c r="LCB18" s="65"/>
      <c r="LCC18" s="65"/>
      <c r="LCD18" s="65"/>
      <c r="LCE18" s="65"/>
      <c r="LCF18" s="65"/>
      <c r="LCG18" s="65"/>
      <c r="LCH18" s="65"/>
      <c r="LCI18" s="65"/>
      <c r="LCJ18" s="65"/>
      <c r="LCK18" s="65"/>
      <c r="LCL18" s="65"/>
      <c r="LCM18" s="65"/>
      <c r="LCN18" s="65"/>
      <c r="LCO18" s="65"/>
      <c r="LCP18" s="65"/>
      <c r="LCQ18" s="65"/>
      <c r="LCR18" s="65"/>
      <c r="LCS18" s="65"/>
      <c r="LCT18" s="65"/>
      <c r="LCU18" s="65"/>
      <c r="LCV18" s="65"/>
      <c r="LCW18" s="65"/>
      <c r="LCX18" s="65"/>
      <c r="LCY18" s="65"/>
      <c r="LCZ18" s="65"/>
      <c r="LDA18" s="65"/>
      <c r="LDB18" s="65"/>
      <c r="LDC18" s="65"/>
      <c r="LDD18" s="65"/>
      <c r="LDE18" s="65"/>
      <c r="LDF18" s="65"/>
      <c r="LDG18" s="65"/>
      <c r="LDH18" s="65"/>
      <c r="LDI18" s="65"/>
      <c r="LDJ18" s="65"/>
      <c r="LDK18" s="65"/>
      <c r="LDL18" s="65"/>
      <c r="LDM18" s="65"/>
      <c r="LDN18" s="65"/>
      <c r="LDO18" s="65"/>
      <c r="LDP18" s="65"/>
      <c r="LDQ18" s="65"/>
      <c r="LDR18" s="65"/>
      <c r="LDS18" s="65"/>
      <c r="LDT18" s="65"/>
      <c r="LDU18" s="65"/>
      <c r="LDV18" s="65"/>
      <c r="LDW18" s="65"/>
      <c r="LDX18" s="65"/>
      <c r="LDY18" s="65"/>
      <c r="LDZ18" s="65"/>
      <c r="LEA18" s="65"/>
      <c r="LEB18" s="65"/>
      <c r="LEC18" s="65"/>
      <c r="LED18" s="65"/>
      <c r="LEE18" s="65"/>
      <c r="LEF18" s="65"/>
      <c r="LEG18" s="65"/>
      <c r="LEH18" s="65"/>
      <c r="LEI18" s="65"/>
      <c r="LEJ18" s="65"/>
      <c r="LEK18" s="65"/>
      <c r="LEL18" s="65"/>
      <c r="LEM18" s="65"/>
      <c r="LEN18" s="65"/>
      <c r="LEO18" s="65"/>
      <c r="LEP18" s="65"/>
      <c r="LEQ18" s="65"/>
      <c r="LER18" s="65"/>
      <c r="LES18" s="65"/>
      <c r="LET18" s="65"/>
      <c r="LEU18" s="65"/>
      <c r="LEV18" s="65"/>
      <c r="LEW18" s="65"/>
      <c r="LEX18" s="65"/>
      <c r="LEY18" s="65"/>
      <c r="LEZ18" s="65"/>
      <c r="LFA18" s="65"/>
      <c r="LFB18" s="65"/>
      <c r="LFC18" s="65"/>
      <c r="LFD18" s="65"/>
      <c r="LFE18" s="65"/>
      <c r="LFF18" s="65"/>
      <c r="LFG18" s="65"/>
      <c r="LFH18" s="65"/>
      <c r="LFI18" s="65"/>
      <c r="LFJ18" s="65"/>
      <c r="LFK18" s="65"/>
      <c r="LFL18" s="65"/>
      <c r="LFM18" s="65"/>
      <c r="LFN18" s="65"/>
      <c r="LFO18" s="65"/>
      <c r="LFP18" s="65"/>
      <c r="LFQ18" s="65"/>
      <c r="LFR18" s="65"/>
      <c r="LFS18" s="65"/>
      <c r="LFT18" s="65"/>
      <c r="LFU18" s="65"/>
      <c r="LFV18" s="65"/>
      <c r="LFW18" s="65"/>
      <c r="LFX18" s="65"/>
      <c r="LFY18" s="65"/>
      <c r="LFZ18" s="65"/>
      <c r="LGA18" s="65"/>
      <c r="LGB18" s="65"/>
      <c r="LGC18" s="65"/>
      <c r="LGD18" s="65"/>
      <c r="LGE18" s="65"/>
      <c r="LGF18" s="65"/>
      <c r="LGG18" s="65"/>
      <c r="LGH18" s="65"/>
      <c r="LGI18" s="65"/>
      <c r="LGJ18" s="65"/>
      <c r="LGK18" s="65"/>
      <c r="LGL18" s="65"/>
      <c r="LGM18" s="65"/>
      <c r="LGN18" s="65"/>
      <c r="LGO18" s="65"/>
      <c r="LGP18" s="65"/>
      <c r="LGQ18" s="65"/>
      <c r="LGR18" s="65"/>
      <c r="LGS18" s="65"/>
      <c r="LGT18" s="65"/>
      <c r="LGU18" s="65"/>
      <c r="LGV18" s="65"/>
      <c r="LGW18" s="65"/>
      <c r="LGX18" s="65"/>
      <c r="LGY18" s="65"/>
      <c r="LGZ18" s="65"/>
      <c r="LHA18" s="65"/>
      <c r="LHB18" s="65"/>
      <c r="LHC18" s="65"/>
      <c r="LHD18" s="65"/>
      <c r="LHE18" s="65"/>
      <c r="LHF18" s="65"/>
      <c r="LHG18" s="65"/>
      <c r="LHH18" s="65"/>
      <c r="LHI18" s="65"/>
      <c r="LHJ18" s="65"/>
      <c r="LHK18" s="65"/>
      <c r="LHL18" s="65"/>
      <c r="LHM18" s="65"/>
      <c r="LHN18" s="65"/>
      <c r="LHO18" s="65"/>
      <c r="LHP18" s="65"/>
      <c r="LHQ18" s="65"/>
      <c r="LHR18" s="65"/>
      <c r="LHS18" s="65"/>
      <c r="LHT18" s="65"/>
      <c r="LHU18" s="65"/>
      <c r="LHV18" s="65"/>
      <c r="LHW18" s="65"/>
      <c r="LHX18" s="65"/>
      <c r="LHY18" s="65"/>
      <c r="LHZ18" s="65"/>
      <c r="LIA18" s="65"/>
      <c r="LIB18" s="65"/>
      <c r="LIC18" s="65"/>
      <c r="LID18" s="65"/>
      <c r="LIE18" s="65"/>
      <c r="LIF18" s="65"/>
      <c r="LIG18" s="65"/>
      <c r="LIH18" s="65"/>
      <c r="LII18" s="65"/>
      <c r="LIJ18" s="65"/>
      <c r="LIK18" s="65"/>
      <c r="LIL18" s="65"/>
      <c r="LIM18" s="65"/>
      <c r="LIN18" s="65"/>
      <c r="LIO18" s="65"/>
      <c r="LIP18" s="65"/>
      <c r="LIQ18" s="65"/>
      <c r="LIR18" s="65"/>
      <c r="LIS18" s="65"/>
      <c r="LIT18" s="65"/>
      <c r="LIU18" s="65"/>
      <c r="LIV18" s="65"/>
      <c r="LIW18" s="65"/>
      <c r="LIX18" s="65"/>
      <c r="LIY18" s="65"/>
      <c r="LIZ18" s="65"/>
      <c r="LJA18" s="65"/>
      <c r="LJB18" s="65"/>
      <c r="LJC18" s="65"/>
      <c r="LJD18" s="65"/>
      <c r="LJE18" s="65"/>
      <c r="LJF18" s="65"/>
      <c r="LJG18" s="65"/>
      <c r="LJH18" s="65"/>
      <c r="LJI18" s="65"/>
      <c r="LJJ18" s="65"/>
      <c r="LJK18" s="65"/>
      <c r="LJL18" s="65"/>
      <c r="LJM18" s="65"/>
      <c r="LJN18" s="65"/>
      <c r="LJO18" s="65"/>
      <c r="LJP18" s="65"/>
      <c r="LJQ18" s="65"/>
      <c r="LJR18" s="65"/>
      <c r="LJS18" s="65"/>
      <c r="LJT18" s="65"/>
      <c r="LJU18" s="65"/>
      <c r="LJV18" s="65"/>
      <c r="LJW18" s="65"/>
      <c r="LJX18" s="65"/>
      <c r="LJY18" s="65"/>
      <c r="LJZ18" s="65"/>
      <c r="LKA18" s="65"/>
      <c r="LKB18" s="65"/>
      <c r="LKC18" s="65"/>
      <c r="LKD18" s="65"/>
      <c r="LKE18" s="65"/>
      <c r="LKF18" s="65"/>
      <c r="LKG18" s="65"/>
      <c r="LKH18" s="65"/>
      <c r="LKI18" s="65"/>
      <c r="LKJ18" s="65"/>
      <c r="LKK18" s="65"/>
      <c r="LKL18" s="65"/>
      <c r="LKM18" s="65"/>
      <c r="LKN18" s="65"/>
      <c r="LKO18" s="65"/>
      <c r="LKP18" s="65"/>
      <c r="LKQ18" s="65"/>
      <c r="LKR18" s="65"/>
      <c r="LKS18" s="65"/>
      <c r="LKT18" s="65"/>
      <c r="LKU18" s="65"/>
      <c r="LKV18" s="65"/>
      <c r="LKW18" s="65"/>
      <c r="LKX18" s="65"/>
      <c r="LKY18" s="65"/>
      <c r="LKZ18" s="65"/>
      <c r="LLA18" s="65"/>
      <c r="LLB18" s="65"/>
      <c r="LLC18" s="65"/>
      <c r="LLD18" s="65"/>
      <c r="LLE18" s="65"/>
      <c r="LLF18" s="65"/>
      <c r="LLG18" s="65"/>
      <c r="LLH18" s="65"/>
      <c r="LLI18" s="65"/>
      <c r="LLJ18" s="65"/>
      <c r="LLK18" s="65"/>
      <c r="LLL18" s="65"/>
      <c r="LLM18" s="65"/>
      <c r="LLN18" s="65"/>
      <c r="LLO18" s="65"/>
      <c r="LLP18" s="65"/>
      <c r="LLQ18" s="65"/>
      <c r="LLR18" s="65"/>
      <c r="LLS18" s="65"/>
      <c r="LLT18" s="65"/>
      <c r="LLU18" s="65"/>
      <c r="LLV18" s="65"/>
      <c r="LLW18" s="65"/>
      <c r="LLX18" s="65"/>
      <c r="LLY18" s="65"/>
      <c r="LLZ18" s="65"/>
      <c r="LMA18" s="65"/>
      <c r="LMB18" s="65"/>
      <c r="LMC18" s="65"/>
      <c r="LMD18" s="65"/>
      <c r="LME18" s="65"/>
      <c r="LMF18" s="65"/>
      <c r="LMG18" s="65"/>
      <c r="LMH18" s="65"/>
      <c r="LMI18" s="65"/>
      <c r="LMJ18" s="65"/>
      <c r="LMK18" s="65"/>
      <c r="LML18" s="65"/>
      <c r="LMM18" s="65"/>
      <c r="LMN18" s="65"/>
      <c r="LMO18" s="65"/>
      <c r="LMP18" s="65"/>
      <c r="LMQ18" s="65"/>
      <c r="LMR18" s="65"/>
      <c r="LMS18" s="65"/>
      <c r="LMT18" s="65"/>
      <c r="LMU18" s="65"/>
      <c r="LMV18" s="65"/>
      <c r="LMW18" s="65"/>
      <c r="LMX18" s="65"/>
      <c r="LMY18" s="65"/>
      <c r="LMZ18" s="65"/>
      <c r="LNA18" s="65"/>
      <c r="LNB18" s="65"/>
      <c r="LNC18" s="65"/>
      <c r="LND18" s="65"/>
      <c r="LNE18" s="65"/>
      <c r="LNF18" s="65"/>
      <c r="LNG18" s="65"/>
      <c r="LNH18" s="65"/>
      <c r="LNI18" s="65"/>
      <c r="LNJ18" s="65"/>
      <c r="LNK18" s="65"/>
      <c r="LNL18" s="65"/>
      <c r="LNM18" s="65"/>
      <c r="LNN18" s="65"/>
      <c r="LNO18" s="65"/>
      <c r="LNP18" s="65"/>
      <c r="LNQ18" s="65"/>
      <c r="LNR18" s="65"/>
      <c r="LNS18" s="65"/>
      <c r="LNT18" s="65"/>
      <c r="LNU18" s="65"/>
      <c r="LNV18" s="65"/>
      <c r="LNW18" s="65"/>
      <c r="LNX18" s="65"/>
      <c r="LNY18" s="65"/>
      <c r="LNZ18" s="65"/>
      <c r="LOA18" s="65"/>
      <c r="LOB18" s="65"/>
      <c r="LOC18" s="65"/>
      <c r="LOD18" s="65"/>
      <c r="LOE18" s="65"/>
      <c r="LOF18" s="65"/>
      <c r="LOG18" s="65"/>
      <c r="LOH18" s="65"/>
      <c r="LOI18" s="65"/>
      <c r="LOJ18" s="65"/>
      <c r="LOK18" s="65"/>
      <c r="LOL18" s="65"/>
      <c r="LOM18" s="65"/>
      <c r="LON18" s="65"/>
      <c r="LOO18" s="65"/>
      <c r="LOP18" s="65"/>
      <c r="LOQ18" s="65"/>
      <c r="LOR18" s="65"/>
      <c r="LOS18" s="65"/>
      <c r="LOT18" s="65"/>
      <c r="LOU18" s="65"/>
      <c r="LOV18" s="65"/>
      <c r="LOW18" s="65"/>
      <c r="LOX18" s="65"/>
      <c r="LOY18" s="65"/>
      <c r="LOZ18" s="65"/>
      <c r="LPA18" s="65"/>
      <c r="LPB18" s="65"/>
      <c r="LPC18" s="65"/>
      <c r="LPD18" s="65"/>
      <c r="LPE18" s="65"/>
      <c r="LPF18" s="65"/>
      <c r="LPG18" s="65"/>
      <c r="LPH18" s="65"/>
      <c r="LPI18" s="65"/>
      <c r="LPJ18" s="65"/>
      <c r="LPK18" s="65"/>
      <c r="LPL18" s="65"/>
      <c r="LPM18" s="65"/>
      <c r="LPN18" s="65"/>
      <c r="LPO18" s="65"/>
      <c r="LPP18" s="65"/>
      <c r="LPQ18" s="65"/>
      <c r="LPR18" s="65"/>
      <c r="LPS18" s="65"/>
      <c r="LPT18" s="65"/>
      <c r="LPU18" s="65"/>
      <c r="LPV18" s="65"/>
      <c r="LPW18" s="65"/>
      <c r="LPX18" s="65"/>
      <c r="LPY18" s="65"/>
      <c r="LPZ18" s="65"/>
      <c r="LQA18" s="65"/>
      <c r="LQB18" s="65"/>
      <c r="LQC18" s="65"/>
      <c r="LQD18" s="65"/>
      <c r="LQE18" s="65"/>
      <c r="LQF18" s="65"/>
      <c r="LQG18" s="65"/>
      <c r="LQH18" s="65"/>
      <c r="LQI18" s="65"/>
      <c r="LQJ18" s="65"/>
      <c r="LQK18" s="65"/>
      <c r="LQL18" s="65"/>
      <c r="LQM18" s="65"/>
      <c r="LQN18" s="65"/>
      <c r="LQO18" s="65"/>
      <c r="LQP18" s="65"/>
      <c r="LQQ18" s="65"/>
      <c r="LQR18" s="65"/>
      <c r="LQS18" s="65"/>
      <c r="LQT18" s="65"/>
      <c r="LQU18" s="65"/>
      <c r="LQV18" s="65"/>
      <c r="LQW18" s="65"/>
      <c r="LQX18" s="65"/>
      <c r="LQY18" s="65"/>
      <c r="LQZ18" s="65"/>
      <c r="LRA18" s="65"/>
      <c r="LRB18" s="65"/>
      <c r="LRC18" s="65"/>
      <c r="LRD18" s="65"/>
      <c r="LRE18" s="65"/>
      <c r="LRF18" s="65"/>
      <c r="LRG18" s="65"/>
      <c r="LRH18" s="65"/>
      <c r="LRI18" s="65"/>
      <c r="LRJ18" s="65"/>
      <c r="LRK18" s="65"/>
      <c r="LRL18" s="65"/>
      <c r="LRM18" s="65"/>
      <c r="LRN18" s="65"/>
      <c r="LRO18" s="65"/>
      <c r="LRP18" s="65"/>
      <c r="LRQ18" s="65"/>
      <c r="LRR18" s="65"/>
      <c r="LRS18" s="65"/>
      <c r="LRT18" s="65"/>
      <c r="LRU18" s="65"/>
      <c r="LRV18" s="65"/>
      <c r="LRW18" s="65"/>
      <c r="LRX18" s="65"/>
      <c r="LRY18" s="65"/>
      <c r="LRZ18" s="65"/>
      <c r="LSA18" s="65"/>
      <c r="LSB18" s="65"/>
      <c r="LSC18" s="65"/>
      <c r="LSD18" s="65"/>
      <c r="LSE18" s="65"/>
      <c r="LSF18" s="65"/>
      <c r="LSG18" s="65"/>
      <c r="LSH18" s="65"/>
      <c r="LSI18" s="65"/>
      <c r="LSJ18" s="65"/>
      <c r="LSK18" s="65"/>
      <c r="LSL18" s="65"/>
      <c r="LSM18" s="65"/>
      <c r="LSN18" s="65"/>
      <c r="LSO18" s="65"/>
      <c r="LSP18" s="65"/>
      <c r="LSQ18" s="65"/>
      <c r="LSR18" s="65"/>
      <c r="LSS18" s="65"/>
      <c r="LST18" s="65"/>
      <c r="LSU18" s="65"/>
      <c r="LSV18" s="65"/>
      <c r="LSW18" s="65"/>
      <c r="LSX18" s="65"/>
      <c r="LSY18" s="65"/>
      <c r="LSZ18" s="65"/>
      <c r="LTA18" s="65"/>
      <c r="LTB18" s="65"/>
      <c r="LTC18" s="65"/>
      <c r="LTD18" s="65"/>
      <c r="LTE18" s="65"/>
      <c r="LTF18" s="65"/>
      <c r="LTG18" s="65"/>
      <c r="LTH18" s="65"/>
      <c r="LTI18" s="65"/>
      <c r="LTJ18" s="65"/>
      <c r="LTK18" s="65"/>
      <c r="LTL18" s="65"/>
      <c r="LTM18" s="65"/>
      <c r="LTN18" s="65"/>
      <c r="LTO18" s="65"/>
      <c r="LTP18" s="65"/>
      <c r="LTQ18" s="65"/>
      <c r="LTR18" s="65"/>
      <c r="LTS18" s="65"/>
      <c r="LTT18" s="65"/>
      <c r="LTU18" s="65"/>
      <c r="LTV18" s="65"/>
      <c r="LTW18" s="65"/>
      <c r="LTX18" s="65"/>
      <c r="LTY18" s="65"/>
      <c r="LTZ18" s="65"/>
      <c r="LUA18" s="65"/>
      <c r="LUB18" s="65"/>
      <c r="LUC18" s="65"/>
      <c r="LUD18" s="65"/>
      <c r="LUE18" s="65"/>
      <c r="LUF18" s="65"/>
      <c r="LUG18" s="65"/>
      <c r="LUH18" s="65"/>
      <c r="LUI18" s="65"/>
      <c r="LUJ18" s="65"/>
      <c r="LUK18" s="65"/>
      <c r="LUL18" s="65"/>
      <c r="LUM18" s="65"/>
      <c r="LUN18" s="65"/>
      <c r="LUO18" s="65"/>
      <c r="LUP18" s="65"/>
      <c r="LUQ18" s="65"/>
      <c r="LUR18" s="65"/>
      <c r="LUS18" s="65"/>
      <c r="LUT18" s="65"/>
      <c r="LUU18" s="65"/>
      <c r="LUV18" s="65"/>
      <c r="LUW18" s="65"/>
      <c r="LUX18" s="65"/>
      <c r="LUY18" s="65"/>
      <c r="LUZ18" s="65"/>
      <c r="LVA18" s="65"/>
      <c r="LVB18" s="65"/>
      <c r="LVC18" s="65"/>
      <c r="LVD18" s="65"/>
      <c r="LVE18" s="65"/>
      <c r="LVF18" s="65"/>
      <c r="LVG18" s="65"/>
      <c r="LVH18" s="65"/>
      <c r="LVI18" s="65"/>
      <c r="LVJ18" s="65"/>
      <c r="LVK18" s="65"/>
      <c r="LVL18" s="65"/>
      <c r="LVM18" s="65"/>
      <c r="LVN18" s="65"/>
      <c r="LVO18" s="65"/>
      <c r="LVP18" s="65"/>
      <c r="LVQ18" s="65"/>
      <c r="LVR18" s="65"/>
      <c r="LVS18" s="65"/>
      <c r="LVT18" s="65"/>
      <c r="LVU18" s="65"/>
      <c r="LVV18" s="65"/>
      <c r="LVW18" s="65"/>
      <c r="LVX18" s="65"/>
      <c r="LVY18" s="65"/>
      <c r="LVZ18" s="65"/>
      <c r="LWA18" s="65"/>
      <c r="LWB18" s="65"/>
      <c r="LWC18" s="65"/>
      <c r="LWD18" s="65"/>
      <c r="LWE18" s="65"/>
      <c r="LWF18" s="65"/>
      <c r="LWG18" s="65"/>
      <c r="LWH18" s="65"/>
      <c r="LWI18" s="65"/>
      <c r="LWJ18" s="65"/>
      <c r="LWK18" s="65"/>
      <c r="LWL18" s="65"/>
      <c r="LWM18" s="65"/>
      <c r="LWN18" s="65"/>
      <c r="LWO18" s="65"/>
      <c r="LWP18" s="65"/>
      <c r="LWQ18" s="65"/>
      <c r="LWR18" s="65"/>
      <c r="LWS18" s="65"/>
      <c r="LWT18" s="65"/>
      <c r="LWU18" s="65"/>
      <c r="LWV18" s="65"/>
      <c r="LWW18" s="65"/>
      <c r="LWX18" s="65"/>
      <c r="LWY18" s="65"/>
      <c r="LWZ18" s="65"/>
      <c r="LXA18" s="65"/>
      <c r="LXB18" s="65"/>
      <c r="LXC18" s="65"/>
      <c r="LXD18" s="65"/>
      <c r="LXE18" s="65"/>
      <c r="LXF18" s="65"/>
      <c r="LXG18" s="65"/>
      <c r="LXH18" s="65"/>
      <c r="LXI18" s="65"/>
      <c r="LXJ18" s="65"/>
      <c r="LXK18" s="65"/>
      <c r="LXL18" s="65"/>
      <c r="LXM18" s="65"/>
      <c r="LXN18" s="65"/>
      <c r="LXO18" s="65"/>
      <c r="LXP18" s="65"/>
      <c r="LXQ18" s="65"/>
      <c r="LXR18" s="65"/>
      <c r="LXS18" s="65"/>
      <c r="LXT18" s="65"/>
      <c r="LXU18" s="65"/>
      <c r="LXV18" s="65"/>
      <c r="LXW18" s="65"/>
      <c r="LXX18" s="65"/>
      <c r="LXY18" s="65"/>
      <c r="LXZ18" s="65"/>
      <c r="LYA18" s="65"/>
      <c r="LYB18" s="65"/>
      <c r="LYC18" s="65"/>
      <c r="LYD18" s="65"/>
      <c r="LYE18" s="65"/>
      <c r="LYF18" s="65"/>
      <c r="LYG18" s="65"/>
      <c r="LYH18" s="65"/>
      <c r="LYI18" s="65"/>
      <c r="LYJ18" s="65"/>
      <c r="LYK18" s="65"/>
      <c r="LYL18" s="65"/>
      <c r="LYM18" s="65"/>
      <c r="LYN18" s="65"/>
      <c r="LYO18" s="65"/>
      <c r="LYP18" s="65"/>
      <c r="LYQ18" s="65"/>
      <c r="LYR18" s="65"/>
      <c r="LYS18" s="65"/>
      <c r="LYT18" s="65"/>
      <c r="LYU18" s="65"/>
      <c r="LYV18" s="65"/>
      <c r="LYW18" s="65"/>
      <c r="LYX18" s="65"/>
      <c r="LYY18" s="65"/>
      <c r="LYZ18" s="65"/>
      <c r="LZA18" s="65"/>
      <c r="LZB18" s="65"/>
      <c r="LZC18" s="65"/>
      <c r="LZD18" s="65"/>
      <c r="LZE18" s="65"/>
      <c r="LZF18" s="65"/>
      <c r="LZG18" s="65"/>
      <c r="LZH18" s="65"/>
      <c r="LZI18" s="65"/>
      <c r="LZJ18" s="65"/>
      <c r="LZK18" s="65"/>
      <c r="LZL18" s="65"/>
      <c r="LZM18" s="65"/>
      <c r="LZN18" s="65"/>
      <c r="LZO18" s="65"/>
      <c r="LZP18" s="65"/>
      <c r="LZQ18" s="65"/>
      <c r="LZR18" s="65"/>
      <c r="LZS18" s="65"/>
      <c r="LZT18" s="65"/>
      <c r="LZU18" s="65"/>
      <c r="LZV18" s="65"/>
      <c r="LZW18" s="65"/>
      <c r="LZX18" s="65"/>
      <c r="LZY18" s="65"/>
      <c r="LZZ18" s="65"/>
      <c r="MAA18" s="65"/>
      <c r="MAB18" s="65"/>
      <c r="MAC18" s="65"/>
      <c r="MAD18" s="65"/>
      <c r="MAE18" s="65"/>
      <c r="MAF18" s="65"/>
      <c r="MAG18" s="65"/>
      <c r="MAH18" s="65"/>
      <c r="MAI18" s="65"/>
      <c r="MAJ18" s="65"/>
      <c r="MAK18" s="65"/>
      <c r="MAL18" s="65"/>
      <c r="MAM18" s="65"/>
      <c r="MAN18" s="65"/>
      <c r="MAO18" s="65"/>
      <c r="MAP18" s="65"/>
      <c r="MAQ18" s="65"/>
      <c r="MAR18" s="65"/>
      <c r="MAS18" s="65"/>
      <c r="MAT18" s="65"/>
      <c r="MAU18" s="65"/>
      <c r="MAV18" s="65"/>
      <c r="MAW18" s="65"/>
      <c r="MAX18" s="65"/>
      <c r="MAY18" s="65"/>
      <c r="MAZ18" s="65"/>
      <c r="MBA18" s="65"/>
      <c r="MBB18" s="65"/>
      <c r="MBC18" s="65"/>
      <c r="MBD18" s="65"/>
      <c r="MBE18" s="65"/>
      <c r="MBF18" s="65"/>
      <c r="MBG18" s="65"/>
      <c r="MBH18" s="65"/>
      <c r="MBI18" s="65"/>
      <c r="MBJ18" s="65"/>
      <c r="MBK18" s="65"/>
      <c r="MBL18" s="65"/>
      <c r="MBM18" s="65"/>
      <c r="MBN18" s="65"/>
      <c r="MBO18" s="65"/>
      <c r="MBP18" s="65"/>
      <c r="MBQ18" s="65"/>
      <c r="MBR18" s="65"/>
      <c r="MBS18" s="65"/>
      <c r="MBT18" s="65"/>
      <c r="MBU18" s="65"/>
      <c r="MBV18" s="65"/>
      <c r="MBW18" s="65"/>
      <c r="MBX18" s="65"/>
      <c r="MBY18" s="65"/>
      <c r="MBZ18" s="65"/>
      <c r="MCA18" s="65"/>
      <c r="MCB18" s="65"/>
      <c r="MCC18" s="65"/>
      <c r="MCD18" s="65"/>
      <c r="MCE18" s="65"/>
      <c r="MCF18" s="65"/>
      <c r="MCG18" s="65"/>
      <c r="MCH18" s="65"/>
      <c r="MCI18" s="65"/>
      <c r="MCJ18" s="65"/>
      <c r="MCK18" s="65"/>
      <c r="MCL18" s="65"/>
      <c r="MCM18" s="65"/>
      <c r="MCN18" s="65"/>
      <c r="MCO18" s="65"/>
      <c r="MCP18" s="65"/>
      <c r="MCQ18" s="65"/>
      <c r="MCR18" s="65"/>
      <c r="MCS18" s="65"/>
      <c r="MCT18" s="65"/>
      <c r="MCU18" s="65"/>
      <c r="MCV18" s="65"/>
      <c r="MCW18" s="65"/>
      <c r="MCX18" s="65"/>
      <c r="MCY18" s="65"/>
      <c r="MCZ18" s="65"/>
      <c r="MDA18" s="65"/>
      <c r="MDB18" s="65"/>
      <c r="MDC18" s="65"/>
      <c r="MDD18" s="65"/>
      <c r="MDE18" s="65"/>
      <c r="MDF18" s="65"/>
      <c r="MDG18" s="65"/>
      <c r="MDH18" s="65"/>
      <c r="MDI18" s="65"/>
      <c r="MDJ18" s="65"/>
      <c r="MDK18" s="65"/>
      <c r="MDL18" s="65"/>
      <c r="MDM18" s="65"/>
      <c r="MDN18" s="65"/>
      <c r="MDO18" s="65"/>
      <c r="MDP18" s="65"/>
      <c r="MDQ18" s="65"/>
      <c r="MDR18" s="65"/>
      <c r="MDS18" s="65"/>
      <c r="MDT18" s="65"/>
      <c r="MDU18" s="65"/>
      <c r="MDV18" s="65"/>
      <c r="MDW18" s="65"/>
      <c r="MDX18" s="65"/>
      <c r="MDY18" s="65"/>
      <c r="MDZ18" s="65"/>
      <c r="MEA18" s="65"/>
      <c r="MEB18" s="65"/>
      <c r="MEC18" s="65"/>
      <c r="MED18" s="65"/>
      <c r="MEE18" s="65"/>
      <c r="MEF18" s="65"/>
      <c r="MEG18" s="65"/>
      <c r="MEH18" s="65"/>
      <c r="MEI18" s="65"/>
      <c r="MEJ18" s="65"/>
      <c r="MEK18" s="65"/>
      <c r="MEL18" s="65"/>
      <c r="MEM18" s="65"/>
      <c r="MEN18" s="65"/>
      <c r="MEO18" s="65"/>
      <c r="MEP18" s="65"/>
      <c r="MEQ18" s="65"/>
      <c r="MER18" s="65"/>
      <c r="MES18" s="65"/>
      <c r="MET18" s="65"/>
      <c r="MEU18" s="65"/>
      <c r="MEV18" s="65"/>
      <c r="MEW18" s="65"/>
      <c r="MEX18" s="65"/>
      <c r="MEY18" s="65"/>
      <c r="MEZ18" s="65"/>
      <c r="MFA18" s="65"/>
      <c r="MFB18" s="65"/>
      <c r="MFC18" s="65"/>
      <c r="MFD18" s="65"/>
      <c r="MFE18" s="65"/>
      <c r="MFF18" s="65"/>
      <c r="MFG18" s="65"/>
      <c r="MFH18" s="65"/>
      <c r="MFI18" s="65"/>
      <c r="MFJ18" s="65"/>
      <c r="MFK18" s="65"/>
      <c r="MFL18" s="65"/>
      <c r="MFM18" s="65"/>
      <c r="MFN18" s="65"/>
      <c r="MFO18" s="65"/>
      <c r="MFP18" s="65"/>
      <c r="MFQ18" s="65"/>
      <c r="MFR18" s="65"/>
      <c r="MFS18" s="65"/>
      <c r="MFT18" s="65"/>
      <c r="MFU18" s="65"/>
      <c r="MFV18" s="65"/>
      <c r="MFW18" s="65"/>
      <c r="MFX18" s="65"/>
      <c r="MFY18" s="65"/>
      <c r="MFZ18" s="65"/>
      <c r="MGA18" s="65"/>
      <c r="MGB18" s="65"/>
      <c r="MGC18" s="65"/>
      <c r="MGD18" s="65"/>
      <c r="MGE18" s="65"/>
      <c r="MGF18" s="65"/>
      <c r="MGG18" s="65"/>
      <c r="MGH18" s="65"/>
      <c r="MGI18" s="65"/>
      <c r="MGJ18" s="65"/>
      <c r="MGK18" s="65"/>
      <c r="MGL18" s="65"/>
      <c r="MGM18" s="65"/>
      <c r="MGN18" s="65"/>
      <c r="MGO18" s="65"/>
      <c r="MGP18" s="65"/>
      <c r="MGQ18" s="65"/>
      <c r="MGR18" s="65"/>
      <c r="MGS18" s="65"/>
      <c r="MGT18" s="65"/>
      <c r="MGU18" s="65"/>
      <c r="MGV18" s="65"/>
      <c r="MGW18" s="65"/>
      <c r="MGX18" s="65"/>
      <c r="MGY18" s="65"/>
      <c r="MGZ18" s="65"/>
      <c r="MHA18" s="65"/>
      <c r="MHB18" s="65"/>
      <c r="MHC18" s="65"/>
      <c r="MHD18" s="65"/>
      <c r="MHE18" s="65"/>
      <c r="MHF18" s="65"/>
      <c r="MHG18" s="65"/>
      <c r="MHH18" s="65"/>
      <c r="MHI18" s="65"/>
      <c r="MHJ18" s="65"/>
      <c r="MHK18" s="65"/>
      <c r="MHL18" s="65"/>
      <c r="MHM18" s="65"/>
      <c r="MHN18" s="65"/>
      <c r="MHO18" s="65"/>
      <c r="MHP18" s="65"/>
      <c r="MHQ18" s="65"/>
      <c r="MHR18" s="65"/>
      <c r="MHS18" s="65"/>
      <c r="MHT18" s="65"/>
      <c r="MHU18" s="65"/>
      <c r="MHV18" s="65"/>
      <c r="MHW18" s="65"/>
      <c r="MHX18" s="65"/>
      <c r="MHY18" s="65"/>
      <c r="MHZ18" s="65"/>
      <c r="MIA18" s="65"/>
      <c r="MIB18" s="65"/>
      <c r="MIC18" s="65"/>
      <c r="MID18" s="65"/>
      <c r="MIE18" s="65"/>
      <c r="MIF18" s="65"/>
      <c r="MIG18" s="65"/>
      <c r="MIH18" s="65"/>
      <c r="MII18" s="65"/>
      <c r="MIJ18" s="65"/>
      <c r="MIK18" s="65"/>
      <c r="MIL18" s="65"/>
      <c r="MIM18" s="65"/>
      <c r="MIN18" s="65"/>
      <c r="MIO18" s="65"/>
      <c r="MIP18" s="65"/>
      <c r="MIQ18" s="65"/>
      <c r="MIR18" s="65"/>
      <c r="MIS18" s="65"/>
      <c r="MIT18" s="65"/>
      <c r="MIU18" s="65"/>
      <c r="MIV18" s="65"/>
      <c r="MIW18" s="65"/>
      <c r="MIX18" s="65"/>
      <c r="MIY18" s="65"/>
      <c r="MIZ18" s="65"/>
      <c r="MJA18" s="65"/>
      <c r="MJB18" s="65"/>
      <c r="MJC18" s="65"/>
      <c r="MJD18" s="65"/>
      <c r="MJE18" s="65"/>
      <c r="MJF18" s="65"/>
      <c r="MJG18" s="65"/>
      <c r="MJH18" s="65"/>
      <c r="MJI18" s="65"/>
      <c r="MJJ18" s="65"/>
      <c r="MJK18" s="65"/>
      <c r="MJL18" s="65"/>
      <c r="MJM18" s="65"/>
      <c r="MJN18" s="65"/>
      <c r="MJO18" s="65"/>
      <c r="MJP18" s="65"/>
      <c r="MJQ18" s="65"/>
      <c r="MJR18" s="65"/>
      <c r="MJS18" s="65"/>
      <c r="MJT18" s="65"/>
      <c r="MJU18" s="65"/>
      <c r="MJV18" s="65"/>
      <c r="MJW18" s="65"/>
      <c r="MJX18" s="65"/>
      <c r="MJY18" s="65"/>
      <c r="MJZ18" s="65"/>
      <c r="MKA18" s="65"/>
      <c r="MKB18" s="65"/>
      <c r="MKC18" s="65"/>
      <c r="MKD18" s="65"/>
      <c r="MKE18" s="65"/>
      <c r="MKF18" s="65"/>
      <c r="MKG18" s="65"/>
      <c r="MKH18" s="65"/>
      <c r="MKI18" s="65"/>
      <c r="MKJ18" s="65"/>
      <c r="MKK18" s="65"/>
      <c r="MKL18" s="65"/>
      <c r="MKM18" s="65"/>
      <c r="MKN18" s="65"/>
      <c r="MKO18" s="65"/>
      <c r="MKP18" s="65"/>
      <c r="MKQ18" s="65"/>
      <c r="MKR18" s="65"/>
      <c r="MKS18" s="65"/>
      <c r="MKT18" s="65"/>
      <c r="MKU18" s="65"/>
      <c r="MKV18" s="65"/>
      <c r="MKW18" s="65"/>
      <c r="MKX18" s="65"/>
      <c r="MKY18" s="65"/>
      <c r="MKZ18" s="65"/>
      <c r="MLA18" s="65"/>
      <c r="MLB18" s="65"/>
      <c r="MLC18" s="65"/>
      <c r="MLD18" s="65"/>
      <c r="MLE18" s="65"/>
      <c r="MLF18" s="65"/>
      <c r="MLG18" s="65"/>
      <c r="MLH18" s="65"/>
      <c r="MLI18" s="65"/>
      <c r="MLJ18" s="65"/>
      <c r="MLK18" s="65"/>
      <c r="MLL18" s="65"/>
      <c r="MLM18" s="65"/>
      <c r="MLN18" s="65"/>
      <c r="MLO18" s="65"/>
      <c r="MLP18" s="65"/>
      <c r="MLQ18" s="65"/>
      <c r="MLR18" s="65"/>
      <c r="MLS18" s="65"/>
      <c r="MLT18" s="65"/>
      <c r="MLU18" s="65"/>
      <c r="MLV18" s="65"/>
      <c r="MLW18" s="65"/>
      <c r="MLX18" s="65"/>
      <c r="MLY18" s="65"/>
      <c r="MLZ18" s="65"/>
      <c r="MMA18" s="65"/>
      <c r="MMB18" s="65"/>
      <c r="MMC18" s="65"/>
      <c r="MMD18" s="65"/>
      <c r="MME18" s="65"/>
      <c r="MMF18" s="65"/>
      <c r="MMG18" s="65"/>
      <c r="MMH18" s="65"/>
      <c r="MMI18" s="65"/>
      <c r="MMJ18" s="65"/>
      <c r="MMK18" s="65"/>
      <c r="MML18" s="65"/>
      <c r="MMM18" s="65"/>
      <c r="MMN18" s="65"/>
      <c r="MMO18" s="65"/>
      <c r="MMP18" s="65"/>
      <c r="MMQ18" s="65"/>
      <c r="MMR18" s="65"/>
      <c r="MMS18" s="65"/>
      <c r="MMT18" s="65"/>
      <c r="MMU18" s="65"/>
      <c r="MMV18" s="65"/>
      <c r="MMW18" s="65"/>
      <c r="MMX18" s="65"/>
      <c r="MMY18" s="65"/>
      <c r="MMZ18" s="65"/>
      <c r="MNA18" s="65"/>
      <c r="MNB18" s="65"/>
      <c r="MNC18" s="65"/>
      <c r="MND18" s="65"/>
      <c r="MNE18" s="65"/>
      <c r="MNF18" s="65"/>
      <c r="MNG18" s="65"/>
      <c r="MNH18" s="65"/>
      <c r="MNI18" s="65"/>
      <c r="MNJ18" s="65"/>
      <c r="MNK18" s="65"/>
      <c r="MNL18" s="65"/>
      <c r="MNM18" s="65"/>
      <c r="MNN18" s="65"/>
      <c r="MNO18" s="65"/>
      <c r="MNP18" s="65"/>
      <c r="MNQ18" s="65"/>
      <c r="MNR18" s="65"/>
      <c r="MNS18" s="65"/>
      <c r="MNT18" s="65"/>
      <c r="MNU18" s="65"/>
      <c r="MNV18" s="65"/>
      <c r="MNW18" s="65"/>
      <c r="MNX18" s="65"/>
      <c r="MNY18" s="65"/>
      <c r="MNZ18" s="65"/>
      <c r="MOA18" s="65"/>
      <c r="MOB18" s="65"/>
      <c r="MOC18" s="65"/>
      <c r="MOD18" s="65"/>
      <c r="MOE18" s="65"/>
      <c r="MOF18" s="65"/>
      <c r="MOG18" s="65"/>
      <c r="MOH18" s="65"/>
      <c r="MOI18" s="65"/>
      <c r="MOJ18" s="65"/>
      <c r="MOK18" s="65"/>
      <c r="MOL18" s="65"/>
      <c r="MOM18" s="65"/>
      <c r="MON18" s="65"/>
      <c r="MOO18" s="65"/>
      <c r="MOP18" s="65"/>
      <c r="MOQ18" s="65"/>
      <c r="MOR18" s="65"/>
      <c r="MOS18" s="65"/>
      <c r="MOT18" s="65"/>
      <c r="MOU18" s="65"/>
      <c r="MOV18" s="65"/>
      <c r="MOW18" s="65"/>
      <c r="MOX18" s="65"/>
      <c r="MOY18" s="65"/>
      <c r="MOZ18" s="65"/>
      <c r="MPA18" s="65"/>
      <c r="MPB18" s="65"/>
      <c r="MPC18" s="65"/>
      <c r="MPD18" s="65"/>
      <c r="MPE18" s="65"/>
      <c r="MPF18" s="65"/>
      <c r="MPG18" s="65"/>
      <c r="MPH18" s="65"/>
      <c r="MPI18" s="65"/>
      <c r="MPJ18" s="65"/>
      <c r="MPK18" s="65"/>
      <c r="MPL18" s="65"/>
      <c r="MPM18" s="65"/>
      <c r="MPN18" s="65"/>
      <c r="MPO18" s="65"/>
      <c r="MPP18" s="65"/>
      <c r="MPQ18" s="65"/>
      <c r="MPR18" s="65"/>
      <c r="MPS18" s="65"/>
      <c r="MPT18" s="65"/>
      <c r="MPU18" s="65"/>
      <c r="MPV18" s="65"/>
      <c r="MPW18" s="65"/>
      <c r="MPX18" s="65"/>
      <c r="MPY18" s="65"/>
      <c r="MPZ18" s="65"/>
      <c r="MQA18" s="65"/>
      <c r="MQB18" s="65"/>
      <c r="MQC18" s="65"/>
      <c r="MQD18" s="65"/>
      <c r="MQE18" s="65"/>
      <c r="MQF18" s="65"/>
      <c r="MQG18" s="65"/>
      <c r="MQH18" s="65"/>
      <c r="MQI18" s="65"/>
      <c r="MQJ18" s="65"/>
      <c r="MQK18" s="65"/>
      <c r="MQL18" s="65"/>
      <c r="MQM18" s="65"/>
      <c r="MQN18" s="65"/>
      <c r="MQO18" s="65"/>
      <c r="MQP18" s="65"/>
      <c r="MQQ18" s="65"/>
      <c r="MQR18" s="65"/>
      <c r="MQS18" s="65"/>
      <c r="MQT18" s="65"/>
      <c r="MQU18" s="65"/>
      <c r="MQV18" s="65"/>
      <c r="MQW18" s="65"/>
      <c r="MQX18" s="65"/>
      <c r="MQY18" s="65"/>
      <c r="MQZ18" s="65"/>
      <c r="MRA18" s="65"/>
      <c r="MRB18" s="65"/>
      <c r="MRC18" s="65"/>
      <c r="MRD18" s="65"/>
      <c r="MRE18" s="65"/>
      <c r="MRF18" s="65"/>
      <c r="MRG18" s="65"/>
      <c r="MRH18" s="65"/>
      <c r="MRI18" s="65"/>
      <c r="MRJ18" s="65"/>
      <c r="MRK18" s="65"/>
      <c r="MRL18" s="65"/>
      <c r="MRM18" s="65"/>
      <c r="MRN18" s="65"/>
      <c r="MRO18" s="65"/>
      <c r="MRP18" s="65"/>
      <c r="MRQ18" s="65"/>
      <c r="MRR18" s="65"/>
      <c r="MRS18" s="65"/>
      <c r="MRT18" s="65"/>
      <c r="MRU18" s="65"/>
      <c r="MRV18" s="65"/>
      <c r="MRW18" s="65"/>
      <c r="MRX18" s="65"/>
      <c r="MRY18" s="65"/>
      <c r="MRZ18" s="65"/>
      <c r="MSA18" s="65"/>
      <c r="MSB18" s="65"/>
      <c r="MSC18" s="65"/>
      <c r="MSD18" s="65"/>
      <c r="MSE18" s="65"/>
      <c r="MSF18" s="65"/>
      <c r="MSG18" s="65"/>
      <c r="MSH18" s="65"/>
      <c r="MSI18" s="65"/>
      <c r="MSJ18" s="65"/>
      <c r="MSK18" s="65"/>
      <c r="MSL18" s="65"/>
      <c r="MSM18" s="65"/>
      <c r="MSN18" s="65"/>
      <c r="MSO18" s="65"/>
      <c r="MSP18" s="65"/>
      <c r="MSQ18" s="65"/>
      <c r="MSR18" s="65"/>
      <c r="MSS18" s="65"/>
      <c r="MST18" s="65"/>
      <c r="MSU18" s="65"/>
      <c r="MSV18" s="65"/>
      <c r="MSW18" s="65"/>
      <c r="MSX18" s="65"/>
      <c r="MSY18" s="65"/>
      <c r="MSZ18" s="65"/>
      <c r="MTA18" s="65"/>
      <c r="MTB18" s="65"/>
      <c r="MTC18" s="65"/>
      <c r="MTD18" s="65"/>
      <c r="MTE18" s="65"/>
      <c r="MTF18" s="65"/>
      <c r="MTG18" s="65"/>
      <c r="MTH18" s="65"/>
      <c r="MTI18" s="65"/>
      <c r="MTJ18" s="65"/>
      <c r="MTK18" s="65"/>
      <c r="MTL18" s="65"/>
      <c r="MTM18" s="65"/>
      <c r="MTN18" s="65"/>
      <c r="MTO18" s="65"/>
      <c r="MTP18" s="65"/>
      <c r="MTQ18" s="65"/>
      <c r="MTR18" s="65"/>
      <c r="MTS18" s="65"/>
      <c r="MTT18" s="65"/>
      <c r="MTU18" s="65"/>
      <c r="MTV18" s="65"/>
      <c r="MTW18" s="65"/>
      <c r="MTX18" s="65"/>
      <c r="MTY18" s="65"/>
      <c r="MTZ18" s="65"/>
      <c r="MUA18" s="65"/>
      <c r="MUB18" s="65"/>
      <c r="MUC18" s="65"/>
      <c r="MUD18" s="65"/>
      <c r="MUE18" s="65"/>
      <c r="MUF18" s="65"/>
      <c r="MUG18" s="65"/>
      <c r="MUH18" s="65"/>
      <c r="MUI18" s="65"/>
      <c r="MUJ18" s="65"/>
      <c r="MUK18" s="65"/>
      <c r="MUL18" s="65"/>
      <c r="MUM18" s="65"/>
      <c r="MUN18" s="65"/>
      <c r="MUO18" s="65"/>
      <c r="MUP18" s="65"/>
      <c r="MUQ18" s="65"/>
      <c r="MUR18" s="65"/>
      <c r="MUS18" s="65"/>
      <c r="MUT18" s="65"/>
      <c r="MUU18" s="65"/>
      <c r="MUV18" s="65"/>
      <c r="MUW18" s="65"/>
      <c r="MUX18" s="65"/>
      <c r="MUY18" s="65"/>
      <c r="MUZ18" s="65"/>
      <c r="MVA18" s="65"/>
      <c r="MVB18" s="65"/>
      <c r="MVC18" s="65"/>
      <c r="MVD18" s="65"/>
      <c r="MVE18" s="65"/>
      <c r="MVF18" s="65"/>
      <c r="MVG18" s="65"/>
      <c r="MVH18" s="65"/>
      <c r="MVI18" s="65"/>
      <c r="MVJ18" s="65"/>
      <c r="MVK18" s="65"/>
      <c r="MVL18" s="65"/>
      <c r="MVM18" s="65"/>
      <c r="MVN18" s="65"/>
      <c r="MVO18" s="65"/>
      <c r="MVP18" s="65"/>
      <c r="MVQ18" s="65"/>
      <c r="MVR18" s="65"/>
      <c r="MVS18" s="65"/>
      <c r="MVT18" s="65"/>
      <c r="MVU18" s="65"/>
      <c r="MVV18" s="65"/>
      <c r="MVW18" s="65"/>
      <c r="MVX18" s="65"/>
      <c r="MVY18" s="65"/>
      <c r="MVZ18" s="65"/>
      <c r="MWA18" s="65"/>
      <c r="MWB18" s="65"/>
      <c r="MWC18" s="65"/>
      <c r="MWD18" s="65"/>
      <c r="MWE18" s="65"/>
      <c r="MWF18" s="65"/>
      <c r="MWG18" s="65"/>
      <c r="MWH18" s="65"/>
      <c r="MWI18" s="65"/>
      <c r="MWJ18" s="65"/>
      <c r="MWK18" s="65"/>
      <c r="MWL18" s="65"/>
      <c r="MWM18" s="65"/>
      <c r="MWN18" s="65"/>
      <c r="MWO18" s="65"/>
      <c r="MWP18" s="65"/>
      <c r="MWQ18" s="65"/>
      <c r="MWR18" s="65"/>
      <c r="MWS18" s="65"/>
      <c r="MWT18" s="65"/>
      <c r="MWU18" s="65"/>
      <c r="MWV18" s="65"/>
      <c r="MWW18" s="65"/>
      <c r="MWX18" s="65"/>
      <c r="MWY18" s="65"/>
      <c r="MWZ18" s="65"/>
      <c r="MXA18" s="65"/>
      <c r="MXB18" s="65"/>
      <c r="MXC18" s="65"/>
      <c r="MXD18" s="65"/>
      <c r="MXE18" s="65"/>
      <c r="MXF18" s="65"/>
      <c r="MXG18" s="65"/>
      <c r="MXH18" s="65"/>
      <c r="MXI18" s="65"/>
      <c r="MXJ18" s="65"/>
      <c r="MXK18" s="65"/>
      <c r="MXL18" s="65"/>
      <c r="MXM18" s="65"/>
      <c r="MXN18" s="65"/>
      <c r="MXO18" s="65"/>
      <c r="MXP18" s="65"/>
      <c r="MXQ18" s="65"/>
      <c r="MXR18" s="65"/>
      <c r="MXS18" s="65"/>
      <c r="MXT18" s="65"/>
      <c r="MXU18" s="65"/>
      <c r="MXV18" s="65"/>
      <c r="MXW18" s="65"/>
      <c r="MXX18" s="65"/>
      <c r="MXY18" s="65"/>
      <c r="MXZ18" s="65"/>
      <c r="MYA18" s="65"/>
      <c r="MYB18" s="65"/>
      <c r="MYC18" s="65"/>
      <c r="MYD18" s="65"/>
      <c r="MYE18" s="65"/>
      <c r="MYF18" s="65"/>
      <c r="MYG18" s="65"/>
      <c r="MYH18" s="65"/>
      <c r="MYI18" s="65"/>
      <c r="MYJ18" s="65"/>
      <c r="MYK18" s="65"/>
      <c r="MYL18" s="65"/>
      <c r="MYM18" s="65"/>
      <c r="MYN18" s="65"/>
      <c r="MYO18" s="65"/>
      <c r="MYP18" s="65"/>
      <c r="MYQ18" s="65"/>
      <c r="MYR18" s="65"/>
      <c r="MYS18" s="65"/>
      <c r="MYT18" s="65"/>
      <c r="MYU18" s="65"/>
      <c r="MYV18" s="65"/>
      <c r="MYW18" s="65"/>
      <c r="MYX18" s="65"/>
      <c r="MYY18" s="65"/>
      <c r="MYZ18" s="65"/>
      <c r="MZA18" s="65"/>
      <c r="MZB18" s="65"/>
      <c r="MZC18" s="65"/>
      <c r="MZD18" s="65"/>
      <c r="MZE18" s="65"/>
      <c r="MZF18" s="65"/>
      <c r="MZG18" s="65"/>
      <c r="MZH18" s="65"/>
      <c r="MZI18" s="65"/>
      <c r="MZJ18" s="65"/>
      <c r="MZK18" s="65"/>
      <c r="MZL18" s="65"/>
      <c r="MZM18" s="65"/>
      <c r="MZN18" s="65"/>
      <c r="MZO18" s="65"/>
      <c r="MZP18" s="65"/>
      <c r="MZQ18" s="65"/>
      <c r="MZR18" s="65"/>
      <c r="MZS18" s="65"/>
      <c r="MZT18" s="65"/>
      <c r="MZU18" s="65"/>
      <c r="MZV18" s="65"/>
      <c r="MZW18" s="65"/>
      <c r="MZX18" s="65"/>
      <c r="MZY18" s="65"/>
      <c r="MZZ18" s="65"/>
      <c r="NAA18" s="65"/>
      <c r="NAB18" s="65"/>
      <c r="NAC18" s="65"/>
      <c r="NAD18" s="65"/>
      <c r="NAE18" s="65"/>
      <c r="NAF18" s="65"/>
      <c r="NAG18" s="65"/>
      <c r="NAH18" s="65"/>
      <c r="NAI18" s="65"/>
      <c r="NAJ18" s="65"/>
      <c r="NAK18" s="65"/>
      <c r="NAL18" s="65"/>
      <c r="NAM18" s="65"/>
      <c r="NAN18" s="65"/>
      <c r="NAO18" s="65"/>
      <c r="NAP18" s="65"/>
      <c r="NAQ18" s="65"/>
      <c r="NAR18" s="65"/>
      <c r="NAS18" s="65"/>
      <c r="NAT18" s="65"/>
      <c r="NAU18" s="65"/>
      <c r="NAV18" s="65"/>
      <c r="NAW18" s="65"/>
      <c r="NAX18" s="65"/>
      <c r="NAY18" s="65"/>
      <c r="NAZ18" s="65"/>
      <c r="NBA18" s="65"/>
      <c r="NBB18" s="65"/>
      <c r="NBC18" s="65"/>
      <c r="NBD18" s="65"/>
      <c r="NBE18" s="65"/>
      <c r="NBF18" s="65"/>
      <c r="NBG18" s="65"/>
      <c r="NBH18" s="65"/>
      <c r="NBI18" s="65"/>
      <c r="NBJ18" s="65"/>
      <c r="NBK18" s="65"/>
      <c r="NBL18" s="65"/>
      <c r="NBM18" s="65"/>
      <c r="NBN18" s="65"/>
      <c r="NBO18" s="65"/>
      <c r="NBP18" s="65"/>
      <c r="NBQ18" s="65"/>
      <c r="NBR18" s="65"/>
      <c r="NBS18" s="65"/>
      <c r="NBT18" s="65"/>
      <c r="NBU18" s="65"/>
      <c r="NBV18" s="65"/>
      <c r="NBW18" s="65"/>
      <c r="NBX18" s="65"/>
      <c r="NBY18" s="65"/>
      <c r="NBZ18" s="65"/>
      <c r="NCA18" s="65"/>
      <c r="NCB18" s="65"/>
      <c r="NCC18" s="65"/>
      <c r="NCD18" s="65"/>
      <c r="NCE18" s="65"/>
      <c r="NCF18" s="65"/>
      <c r="NCG18" s="65"/>
      <c r="NCH18" s="65"/>
      <c r="NCI18" s="65"/>
      <c r="NCJ18" s="65"/>
      <c r="NCK18" s="65"/>
      <c r="NCL18" s="65"/>
      <c r="NCM18" s="65"/>
      <c r="NCN18" s="65"/>
      <c r="NCO18" s="65"/>
      <c r="NCP18" s="65"/>
      <c r="NCQ18" s="65"/>
      <c r="NCR18" s="65"/>
      <c r="NCS18" s="65"/>
      <c r="NCT18" s="65"/>
      <c r="NCU18" s="65"/>
      <c r="NCV18" s="65"/>
      <c r="NCW18" s="65"/>
      <c r="NCX18" s="65"/>
      <c r="NCY18" s="65"/>
      <c r="NCZ18" s="65"/>
      <c r="NDA18" s="65"/>
      <c r="NDB18" s="65"/>
      <c r="NDC18" s="65"/>
      <c r="NDD18" s="65"/>
      <c r="NDE18" s="65"/>
      <c r="NDF18" s="65"/>
      <c r="NDG18" s="65"/>
      <c r="NDH18" s="65"/>
      <c r="NDI18" s="65"/>
      <c r="NDJ18" s="65"/>
      <c r="NDK18" s="65"/>
      <c r="NDL18" s="65"/>
      <c r="NDM18" s="65"/>
      <c r="NDN18" s="65"/>
      <c r="NDO18" s="65"/>
      <c r="NDP18" s="65"/>
      <c r="NDQ18" s="65"/>
      <c r="NDR18" s="65"/>
      <c r="NDS18" s="65"/>
      <c r="NDT18" s="65"/>
      <c r="NDU18" s="65"/>
      <c r="NDV18" s="65"/>
      <c r="NDW18" s="65"/>
      <c r="NDX18" s="65"/>
      <c r="NDY18" s="65"/>
      <c r="NDZ18" s="65"/>
      <c r="NEA18" s="65"/>
      <c r="NEB18" s="65"/>
      <c r="NEC18" s="65"/>
      <c r="NED18" s="65"/>
      <c r="NEE18" s="65"/>
      <c r="NEF18" s="65"/>
      <c r="NEG18" s="65"/>
      <c r="NEH18" s="65"/>
      <c r="NEI18" s="65"/>
      <c r="NEJ18" s="65"/>
      <c r="NEK18" s="65"/>
      <c r="NEL18" s="65"/>
      <c r="NEM18" s="65"/>
      <c r="NEN18" s="65"/>
      <c r="NEO18" s="65"/>
      <c r="NEP18" s="65"/>
      <c r="NEQ18" s="65"/>
      <c r="NER18" s="65"/>
      <c r="NES18" s="65"/>
      <c r="NET18" s="65"/>
      <c r="NEU18" s="65"/>
      <c r="NEV18" s="65"/>
      <c r="NEW18" s="65"/>
      <c r="NEX18" s="65"/>
      <c r="NEY18" s="65"/>
      <c r="NEZ18" s="65"/>
      <c r="NFA18" s="65"/>
      <c r="NFB18" s="65"/>
      <c r="NFC18" s="65"/>
      <c r="NFD18" s="65"/>
      <c r="NFE18" s="65"/>
      <c r="NFF18" s="65"/>
      <c r="NFG18" s="65"/>
      <c r="NFH18" s="65"/>
      <c r="NFI18" s="65"/>
      <c r="NFJ18" s="65"/>
      <c r="NFK18" s="65"/>
      <c r="NFL18" s="65"/>
      <c r="NFM18" s="65"/>
      <c r="NFN18" s="65"/>
      <c r="NFO18" s="65"/>
      <c r="NFP18" s="65"/>
      <c r="NFQ18" s="65"/>
      <c r="NFR18" s="65"/>
      <c r="NFS18" s="65"/>
      <c r="NFT18" s="65"/>
      <c r="NFU18" s="65"/>
      <c r="NFV18" s="65"/>
      <c r="NFW18" s="65"/>
      <c r="NFX18" s="65"/>
      <c r="NFY18" s="65"/>
      <c r="NFZ18" s="65"/>
      <c r="NGA18" s="65"/>
      <c r="NGB18" s="65"/>
      <c r="NGC18" s="65"/>
      <c r="NGD18" s="65"/>
      <c r="NGE18" s="65"/>
      <c r="NGF18" s="65"/>
      <c r="NGG18" s="65"/>
      <c r="NGH18" s="65"/>
      <c r="NGI18" s="65"/>
      <c r="NGJ18" s="65"/>
      <c r="NGK18" s="65"/>
      <c r="NGL18" s="65"/>
      <c r="NGM18" s="65"/>
      <c r="NGN18" s="65"/>
      <c r="NGO18" s="65"/>
      <c r="NGP18" s="65"/>
      <c r="NGQ18" s="65"/>
      <c r="NGR18" s="65"/>
      <c r="NGS18" s="65"/>
      <c r="NGT18" s="65"/>
      <c r="NGU18" s="65"/>
      <c r="NGV18" s="65"/>
      <c r="NGW18" s="65"/>
      <c r="NGX18" s="65"/>
      <c r="NGY18" s="65"/>
      <c r="NGZ18" s="65"/>
      <c r="NHA18" s="65"/>
      <c r="NHB18" s="65"/>
      <c r="NHC18" s="65"/>
      <c r="NHD18" s="65"/>
      <c r="NHE18" s="65"/>
      <c r="NHF18" s="65"/>
      <c r="NHG18" s="65"/>
      <c r="NHH18" s="65"/>
      <c r="NHI18" s="65"/>
      <c r="NHJ18" s="65"/>
      <c r="NHK18" s="65"/>
      <c r="NHL18" s="65"/>
      <c r="NHM18" s="65"/>
      <c r="NHN18" s="65"/>
      <c r="NHO18" s="65"/>
      <c r="NHP18" s="65"/>
      <c r="NHQ18" s="65"/>
      <c r="NHR18" s="65"/>
      <c r="NHS18" s="65"/>
      <c r="NHT18" s="65"/>
      <c r="NHU18" s="65"/>
      <c r="NHV18" s="65"/>
      <c r="NHW18" s="65"/>
      <c r="NHX18" s="65"/>
      <c r="NHY18" s="65"/>
      <c r="NHZ18" s="65"/>
      <c r="NIA18" s="65"/>
      <c r="NIB18" s="65"/>
      <c r="NIC18" s="65"/>
      <c r="NID18" s="65"/>
      <c r="NIE18" s="65"/>
      <c r="NIF18" s="65"/>
      <c r="NIG18" s="65"/>
      <c r="NIH18" s="65"/>
      <c r="NII18" s="65"/>
      <c r="NIJ18" s="65"/>
      <c r="NIK18" s="65"/>
      <c r="NIL18" s="65"/>
      <c r="NIM18" s="65"/>
      <c r="NIN18" s="65"/>
      <c r="NIO18" s="65"/>
      <c r="NIP18" s="65"/>
      <c r="NIQ18" s="65"/>
      <c r="NIR18" s="65"/>
      <c r="NIS18" s="65"/>
      <c r="NIT18" s="65"/>
      <c r="NIU18" s="65"/>
      <c r="NIV18" s="65"/>
      <c r="NIW18" s="65"/>
      <c r="NIX18" s="65"/>
      <c r="NIY18" s="65"/>
      <c r="NIZ18" s="65"/>
      <c r="NJA18" s="65"/>
      <c r="NJB18" s="65"/>
      <c r="NJC18" s="65"/>
      <c r="NJD18" s="65"/>
      <c r="NJE18" s="65"/>
      <c r="NJF18" s="65"/>
      <c r="NJG18" s="65"/>
      <c r="NJH18" s="65"/>
      <c r="NJI18" s="65"/>
      <c r="NJJ18" s="65"/>
      <c r="NJK18" s="65"/>
      <c r="NJL18" s="65"/>
      <c r="NJM18" s="65"/>
      <c r="NJN18" s="65"/>
      <c r="NJO18" s="65"/>
      <c r="NJP18" s="65"/>
      <c r="NJQ18" s="65"/>
      <c r="NJR18" s="65"/>
      <c r="NJS18" s="65"/>
      <c r="NJT18" s="65"/>
      <c r="NJU18" s="65"/>
      <c r="NJV18" s="65"/>
      <c r="NJW18" s="65"/>
      <c r="NJX18" s="65"/>
      <c r="NJY18" s="65"/>
      <c r="NJZ18" s="65"/>
      <c r="NKA18" s="65"/>
      <c r="NKB18" s="65"/>
      <c r="NKC18" s="65"/>
      <c r="NKD18" s="65"/>
      <c r="NKE18" s="65"/>
      <c r="NKF18" s="65"/>
      <c r="NKG18" s="65"/>
      <c r="NKH18" s="65"/>
      <c r="NKI18" s="65"/>
      <c r="NKJ18" s="65"/>
      <c r="NKK18" s="65"/>
      <c r="NKL18" s="65"/>
      <c r="NKM18" s="65"/>
      <c r="NKN18" s="65"/>
      <c r="NKO18" s="65"/>
      <c r="NKP18" s="65"/>
      <c r="NKQ18" s="65"/>
      <c r="NKR18" s="65"/>
      <c r="NKS18" s="65"/>
      <c r="NKT18" s="65"/>
      <c r="NKU18" s="65"/>
      <c r="NKV18" s="65"/>
      <c r="NKW18" s="65"/>
      <c r="NKX18" s="65"/>
      <c r="NKY18" s="65"/>
      <c r="NKZ18" s="65"/>
      <c r="NLA18" s="65"/>
      <c r="NLB18" s="65"/>
      <c r="NLC18" s="65"/>
      <c r="NLD18" s="65"/>
      <c r="NLE18" s="65"/>
      <c r="NLF18" s="65"/>
      <c r="NLG18" s="65"/>
      <c r="NLH18" s="65"/>
      <c r="NLI18" s="65"/>
      <c r="NLJ18" s="65"/>
      <c r="NLK18" s="65"/>
      <c r="NLL18" s="65"/>
      <c r="NLM18" s="65"/>
      <c r="NLN18" s="65"/>
      <c r="NLO18" s="65"/>
      <c r="NLP18" s="65"/>
      <c r="NLQ18" s="65"/>
      <c r="NLR18" s="65"/>
      <c r="NLS18" s="65"/>
      <c r="NLT18" s="65"/>
      <c r="NLU18" s="65"/>
      <c r="NLV18" s="65"/>
      <c r="NLW18" s="65"/>
      <c r="NLX18" s="65"/>
      <c r="NLY18" s="65"/>
      <c r="NLZ18" s="65"/>
      <c r="NMA18" s="65"/>
      <c r="NMB18" s="65"/>
      <c r="NMC18" s="65"/>
      <c r="NMD18" s="65"/>
      <c r="NME18" s="65"/>
      <c r="NMF18" s="65"/>
      <c r="NMG18" s="65"/>
      <c r="NMH18" s="65"/>
      <c r="NMI18" s="65"/>
      <c r="NMJ18" s="65"/>
      <c r="NMK18" s="65"/>
      <c r="NML18" s="65"/>
      <c r="NMM18" s="65"/>
      <c r="NMN18" s="65"/>
      <c r="NMO18" s="65"/>
      <c r="NMP18" s="65"/>
      <c r="NMQ18" s="65"/>
      <c r="NMR18" s="65"/>
      <c r="NMS18" s="65"/>
      <c r="NMT18" s="65"/>
      <c r="NMU18" s="65"/>
      <c r="NMV18" s="65"/>
      <c r="NMW18" s="65"/>
      <c r="NMX18" s="65"/>
      <c r="NMY18" s="65"/>
      <c r="NMZ18" s="65"/>
      <c r="NNA18" s="65"/>
      <c r="NNB18" s="65"/>
      <c r="NNC18" s="65"/>
      <c r="NND18" s="65"/>
      <c r="NNE18" s="65"/>
      <c r="NNF18" s="65"/>
      <c r="NNG18" s="65"/>
      <c r="NNH18" s="65"/>
      <c r="NNI18" s="65"/>
      <c r="NNJ18" s="65"/>
      <c r="NNK18" s="65"/>
      <c r="NNL18" s="65"/>
      <c r="NNM18" s="65"/>
      <c r="NNN18" s="65"/>
      <c r="NNO18" s="65"/>
      <c r="NNP18" s="65"/>
      <c r="NNQ18" s="65"/>
      <c r="NNR18" s="65"/>
      <c r="NNS18" s="65"/>
      <c r="NNT18" s="65"/>
      <c r="NNU18" s="65"/>
      <c r="NNV18" s="65"/>
      <c r="NNW18" s="65"/>
      <c r="NNX18" s="65"/>
      <c r="NNY18" s="65"/>
      <c r="NNZ18" s="65"/>
      <c r="NOA18" s="65"/>
      <c r="NOB18" s="65"/>
      <c r="NOC18" s="65"/>
      <c r="NOD18" s="65"/>
      <c r="NOE18" s="65"/>
      <c r="NOF18" s="65"/>
      <c r="NOG18" s="65"/>
      <c r="NOH18" s="65"/>
      <c r="NOI18" s="65"/>
      <c r="NOJ18" s="65"/>
      <c r="NOK18" s="65"/>
      <c r="NOL18" s="65"/>
      <c r="NOM18" s="65"/>
      <c r="NON18" s="65"/>
      <c r="NOO18" s="65"/>
      <c r="NOP18" s="65"/>
      <c r="NOQ18" s="65"/>
      <c r="NOR18" s="65"/>
      <c r="NOS18" s="65"/>
      <c r="NOT18" s="65"/>
      <c r="NOU18" s="65"/>
      <c r="NOV18" s="65"/>
      <c r="NOW18" s="65"/>
      <c r="NOX18" s="65"/>
      <c r="NOY18" s="65"/>
      <c r="NOZ18" s="65"/>
      <c r="NPA18" s="65"/>
      <c r="NPB18" s="65"/>
      <c r="NPC18" s="65"/>
      <c r="NPD18" s="65"/>
      <c r="NPE18" s="65"/>
      <c r="NPF18" s="65"/>
      <c r="NPG18" s="65"/>
      <c r="NPH18" s="65"/>
      <c r="NPI18" s="65"/>
      <c r="NPJ18" s="65"/>
      <c r="NPK18" s="65"/>
      <c r="NPL18" s="65"/>
      <c r="NPM18" s="65"/>
      <c r="NPN18" s="65"/>
      <c r="NPO18" s="65"/>
      <c r="NPP18" s="65"/>
      <c r="NPQ18" s="65"/>
      <c r="NPR18" s="65"/>
      <c r="NPS18" s="65"/>
      <c r="NPT18" s="65"/>
      <c r="NPU18" s="65"/>
      <c r="NPV18" s="65"/>
      <c r="NPW18" s="65"/>
      <c r="NPX18" s="65"/>
      <c r="NPY18" s="65"/>
      <c r="NPZ18" s="65"/>
      <c r="NQA18" s="65"/>
      <c r="NQB18" s="65"/>
      <c r="NQC18" s="65"/>
      <c r="NQD18" s="65"/>
      <c r="NQE18" s="65"/>
      <c r="NQF18" s="65"/>
      <c r="NQG18" s="65"/>
      <c r="NQH18" s="65"/>
      <c r="NQI18" s="65"/>
      <c r="NQJ18" s="65"/>
      <c r="NQK18" s="65"/>
      <c r="NQL18" s="65"/>
      <c r="NQM18" s="65"/>
      <c r="NQN18" s="65"/>
      <c r="NQO18" s="65"/>
      <c r="NQP18" s="65"/>
      <c r="NQQ18" s="65"/>
      <c r="NQR18" s="65"/>
      <c r="NQS18" s="65"/>
      <c r="NQT18" s="65"/>
      <c r="NQU18" s="65"/>
      <c r="NQV18" s="65"/>
      <c r="NQW18" s="65"/>
      <c r="NQX18" s="65"/>
      <c r="NQY18" s="65"/>
      <c r="NQZ18" s="65"/>
      <c r="NRA18" s="65"/>
      <c r="NRB18" s="65"/>
      <c r="NRC18" s="65"/>
      <c r="NRD18" s="65"/>
      <c r="NRE18" s="65"/>
      <c r="NRF18" s="65"/>
      <c r="NRG18" s="65"/>
      <c r="NRH18" s="65"/>
      <c r="NRI18" s="65"/>
      <c r="NRJ18" s="65"/>
      <c r="NRK18" s="65"/>
      <c r="NRL18" s="65"/>
      <c r="NRM18" s="65"/>
      <c r="NRN18" s="65"/>
      <c r="NRO18" s="65"/>
      <c r="NRP18" s="65"/>
      <c r="NRQ18" s="65"/>
      <c r="NRR18" s="65"/>
      <c r="NRS18" s="65"/>
      <c r="NRT18" s="65"/>
      <c r="NRU18" s="65"/>
      <c r="NRV18" s="65"/>
      <c r="NRW18" s="65"/>
      <c r="NRX18" s="65"/>
      <c r="NRY18" s="65"/>
      <c r="NRZ18" s="65"/>
      <c r="NSA18" s="65"/>
      <c r="NSB18" s="65"/>
      <c r="NSC18" s="65"/>
      <c r="NSD18" s="65"/>
      <c r="NSE18" s="65"/>
      <c r="NSF18" s="65"/>
      <c r="NSG18" s="65"/>
      <c r="NSH18" s="65"/>
      <c r="NSI18" s="65"/>
      <c r="NSJ18" s="65"/>
      <c r="NSK18" s="65"/>
      <c r="NSL18" s="65"/>
      <c r="NSM18" s="65"/>
      <c r="NSN18" s="65"/>
      <c r="NSO18" s="65"/>
      <c r="NSP18" s="65"/>
      <c r="NSQ18" s="65"/>
      <c r="NSR18" s="65"/>
      <c r="NSS18" s="65"/>
      <c r="NST18" s="65"/>
      <c r="NSU18" s="65"/>
      <c r="NSV18" s="65"/>
      <c r="NSW18" s="65"/>
      <c r="NSX18" s="65"/>
      <c r="NSY18" s="65"/>
      <c r="NSZ18" s="65"/>
      <c r="NTA18" s="65"/>
      <c r="NTB18" s="65"/>
      <c r="NTC18" s="65"/>
      <c r="NTD18" s="65"/>
      <c r="NTE18" s="65"/>
      <c r="NTF18" s="65"/>
      <c r="NTG18" s="65"/>
      <c r="NTH18" s="65"/>
      <c r="NTI18" s="65"/>
      <c r="NTJ18" s="65"/>
      <c r="NTK18" s="65"/>
      <c r="NTL18" s="65"/>
      <c r="NTM18" s="65"/>
      <c r="NTN18" s="65"/>
      <c r="NTO18" s="65"/>
      <c r="NTP18" s="65"/>
      <c r="NTQ18" s="65"/>
      <c r="NTR18" s="65"/>
      <c r="NTS18" s="65"/>
      <c r="NTT18" s="65"/>
      <c r="NTU18" s="65"/>
      <c r="NTV18" s="65"/>
      <c r="NTW18" s="65"/>
      <c r="NTX18" s="65"/>
      <c r="NTY18" s="65"/>
      <c r="NTZ18" s="65"/>
      <c r="NUA18" s="65"/>
      <c r="NUB18" s="65"/>
      <c r="NUC18" s="65"/>
      <c r="NUD18" s="65"/>
      <c r="NUE18" s="65"/>
      <c r="NUF18" s="65"/>
      <c r="NUG18" s="65"/>
      <c r="NUH18" s="65"/>
      <c r="NUI18" s="65"/>
      <c r="NUJ18" s="65"/>
      <c r="NUK18" s="65"/>
      <c r="NUL18" s="65"/>
      <c r="NUM18" s="65"/>
      <c r="NUN18" s="65"/>
      <c r="NUO18" s="65"/>
      <c r="NUP18" s="65"/>
      <c r="NUQ18" s="65"/>
      <c r="NUR18" s="65"/>
      <c r="NUS18" s="65"/>
      <c r="NUT18" s="65"/>
      <c r="NUU18" s="65"/>
      <c r="NUV18" s="65"/>
      <c r="NUW18" s="65"/>
      <c r="NUX18" s="65"/>
      <c r="NUY18" s="65"/>
      <c r="NUZ18" s="65"/>
      <c r="NVA18" s="65"/>
      <c r="NVB18" s="65"/>
      <c r="NVC18" s="65"/>
      <c r="NVD18" s="65"/>
      <c r="NVE18" s="65"/>
      <c r="NVF18" s="65"/>
      <c r="NVG18" s="65"/>
      <c r="NVH18" s="65"/>
      <c r="NVI18" s="65"/>
      <c r="NVJ18" s="65"/>
      <c r="NVK18" s="65"/>
      <c r="NVL18" s="65"/>
      <c r="NVM18" s="65"/>
      <c r="NVN18" s="65"/>
      <c r="NVO18" s="65"/>
      <c r="NVP18" s="65"/>
      <c r="NVQ18" s="65"/>
      <c r="NVR18" s="65"/>
      <c r="NVS18" s="65"/>
      <c r="NVT18" s="65"/>
      <c r="NVU18" s="65"/>
      <c r="NVV18" s="65"/>
      <c r="NVW18" s="65"/>
      <c r="NVX18" s="65"/>
      <c r="NVY18" s="65"/>
      <c r="NVZ18" s="65"/>
      <c r="NWA18" s="65"/>
      <c r="NWB18" s="65"/>
      <c r="NWC18" s="65"/>
      <c r="NWD18" s="65"/>
      <c r="NWE18" s="65"/>
      <c r="NWF18" s="65"/>
      <c r="NWG18" s="65"/>
      <c r="NWH18" s="65"/>
      <c r="NWI18" s="65"/>
      <c r="NWJ18" s="65"/>
      <c r="NWK18" s="65"/>
      <c r="NWL18" s="65"/>
      <c r="NWM18" s="65"/>
      <c r="NWN18" s="65"/>
      <c r="NWO18" s="65"/>
      <c r="NWP18" s="65"/>
      <c r="NWQ18" s="65"/>
      <c r="NWR18" s="65"/>
      <c r="NWS18" s="65"/>
      <c r="NWT18" s="65"/>
      <c r="NWU18" s="65"/>
      <c r="NWV18" s="65"/>
      <c r="NWW18" s="65"/>
      <c r="NWX18" s="65"/>
      <c r="NWY18" s="65"/>
      <c r="NWZ18" s="65"/>
      <c r="NXA18" s="65"/>
      <c r="NXB18" s="65"/>
      <c r="NXC18" s="65"/>
      <c r="NXD18" s="65"/>
      <c r="NXE18" s="65"/>
      <c r="NXF18" s="65"/>
      <c r="NXG18" s="65"/>
      <c r="NXH18" s="65"/>
      <c r="NXI18" s="65"/>
      <c r="NXJ18" s="65"/>
      <c r="NXK18" s="65"/>
      <c r="NXL18" s="65"/>
      <c r="NXM18" s="65"/>
      <c r="NXN18" s="65"/>
      <c r="NXO18" s="65"/>
      <c r="NXP18" s="65"/>
      <c r="NXQ18" s="65"/>
      <c r="NXR18" s="65"/>
      <c r="NXS18" s="65"/>
      <c r="NXT18" s="65"/>
      <c r="NXU18" s="65"/>
      <c r="NXV18" s="65"/>
      <c r="NXW18" s="65"/>
      <c r="NXX18" s="65"/>
      <c r="NXY18" s="65"/>
      <c r="NXZ18" s="65"/>
      <c r="NYA18" s="65"/>
      <c r="NYB18" s="65"/>
      <c r="NYC18" s="65"/>
      <c r="NYD18" s="65"/>
      <c r="NYE18" s="65"/>
      <c r="NYF18" s="65"/>
      <c r="NYG18" s="65"/>
      <c r="NYH18" s="65"/>
      <c r="NYI18" s="65"/>
      <c r="NYJ18" s="65"/>
      <c r="NYK18" s="65"/>
      <c r="NYL18" s="65"/>
      <c r="NYM18" s="65"/>
      <c r="NYN18" s="65"/>
      <c r="NYO18" s="65"/>
      <c r="NYP18" s="65"/>
      <c r="NYQ18" s="65"/>
      <c r="NYR18" s="65"/>
      <c r="NYS18" s="65"/>
      <c r="NYT18" s="65"/>
      <c r="NYU18" s="65"/>
      <c r="NYV18" s="65"/>
      <c r="NYW18" s="65"/>
      <c r="NYX18" s="65"/>
      <c r="NYY18" s="65"/>
      <c r="NYZ18" s="65"/>
      <c r="NZA18" s="65"/>
      <c r="NZB18" s="65"/>
      <c r="NZC18" s="65"/>
      <c r="NZD18" s="65"/>
      <c r="NZE18" s="65"/>
      <c r="NZF18" s="65"/>
      <c r="NZG18" s="65"/>
      <c r="NZH18" s="65"/>
      <c r="NZI18" s="65"/>
      <c r="NZJ18" s="65"/>
      <c r="NZK18" s="65"/>
      <c r="NZL18" s="65"/>
      <c r="NZM18" s="65"/>
      <c r="NZN18" s="65"/>
      <c r="NZO18" s="65"/>
      <c r="NZP18" s="65"/>
      <c r="NZQ18" s="65"/>
      <c r="NZR18" s="65"/>
      <c r="NZS18" s="65"/>
      <c r="NZT18" s="65"/>
      <c r="NZU18" s="65"/>
      <c r="NZV18" s="65"/>
      <c r="NZW18" s="65"/>
      <c r="NZX18" s="65"/>
      <c r="NZY18" s="65"/>
      <c r="NZZ18" s="65"/>
      <c r="OAA18" s="65"/>
      <c r="OAB18" s="65"/>
      <c r="OAC18" s="65"/>
      <c r="OAD18" s="65"/>
      <c r="OAE18" s="65"/>
      <c r="OAF18" s="65"/>
      <c r="OAG18" s="65"/>
      <c r="OAH18" s="65"/>
      <c r="OAI18" s="65"/>
      <c r="OAJ18" s="65"/>
      <c r="OAK18" s="65"/>
      <c r="OAL18" s="65"/>
      <c r="OAM18" s="65"/>
      <c r="OAN18" s="65"/>
      <c r="OAO18" s="65"/>
      <c r="OAP18" s="65"/>
      <c r="OAQ18" s="65"/>
      <c r="OAR18" s="65"/>
      <c r="OAS18" s="65"/>
      <c r="OAT18" s="65"/>
      <c r="OAU18" s="65"/>
      <c r="OAV18" s="65"/>
      <c r="OAW18" s="65"/>
      <c r="OAX18" s="65"/>
      <c r="OAY18" s="65"/>
      <c r="OAZ18" s="65"/>
      <c r="OBA18" s="65"/>
      <c r="OBB18" s="65"/>
      <c r="OBC18" s="65"/>
      <c r="OBD18" s="65"/>
      <c r="OBE18" s="65"/>
      <c r="OBF18" s="65"/>
      <c r="OBG18" s="65"/>
      <c r="OBH18" s="65"/>
      <c r="OBI18" s="65"/>
      <c r="OBJ18" s="65"/>
      <c r="OBK18" s="65"/>
      <c r="OBL18" s="65"/>
      <c r="OBM18" s="65"/>
      <c r="OBN18" s="65"/>
      <c r="OBO18" s="65"/>
      <c r="OBP18" s="65"/>
      <c r="OBQ18" s="65"/>
      <c r="OBR18" s="65"/>
      <c r="OBS18" s="65"/>
      <c r="OBT18" s="65"/>
      <c r="OBU18" s="65"/>
      <c r="OBV18" s="65"/>
      <c r="OBW18" s="65"/>
      <c r="OBX18" s="65"/>
      <c r="OBY18" s="65"/>
      <c r="OBZ18" s="65"/>
      <c r="OCA18" s="65"/>
      <c r="OCB18" s="65"/>
      <c r="OCC18" s="65"/>
      <c r="OCD18" s="65"/>
      <c r="OCE18" s="65"/>
      <c r="OCF18" s="65"/>
      <c r="OCG18" s="65"/>
      <c r="OCH18" s="65"/>
      <c r="OCI18" s="65"/>
      <c r="OCJ18" s="65"/>
      <c r="OCK18" s="65"/>
      <c r="OCL18" s="65"/>
      <c r="OCM18" s="65"/>
      <c r="OCN18" s="65"/>
      <c r="OCO18" s="65"/>
      <c r="OCP18" s="65"/>
      <c r="OCQ18" s="65"/>
      <c r="OCR18" s="65"/>
      <c r="OCS18" s="65"/>
      <c r="OCT18" s="65"/>
      <c r="OCU18" s="65"/>
      <c r="OCV18" s="65"/>
      <c r="OCW18" s="65"/>
      <c r="OCX18" s="65"/>
      <c r="OCY18" s="65"/>
      <c r="OCZ18" s="65"/>
      <c r="ODA18" s="65"/>
      <c r="ODB18" s="65"/>
      <c r="ODC18" s="65"/>
      <c r="ODD18" s="65"/>
      <c r="ODE18" s="65"/>
      <c r="ODF18" s="65"/>
      <c r="ODG18" s="65"/>
      <c r="ODH18" s="65"/>
      <c r="ODI18" s="65"/>
      <c r="ODJ18" s="65"/>
      <c r="ODK18" s="65"/>
      <c r="ODL18" s="65"/>
      <c r="ODM18" s="65"/>
      <c r="ODN18" s="65"/>
      <c r="ODO18" s="65"/>
      <c r="ODP18" s="65"/>
      <c r="ODQ18" s="65"/>
      <c r="ODR18" s="65"/>
      <c r="ODS18" s="65"/>
      <c r="ODT18" s="65"/>
      <c r="ODU18" s="65"/>
      <c r="ODV18" s="65"/>
      <c r="ODW18" s="65"/>
      <c r="ODX18" s="65"/>
      <c r="ODY18" s="65"/>
      <c r="ODZ18" s="65"/>
      <c r="OEA18" s="65"/>
      <c r="OEB18" s="65"/>
      <c r="OEC18" s="65"/>
      <c r="OED18" s="65"/>
      <c r="OEE18" s="65"/>
      <c r="OEF18" s="65"/>
      <c r="OEG18" s="65"/>
      <c r="OEH18" s="65"/>
      <c r="OEI18" s="65"/>
      <c r="OEJ18" s="65"/>
      <c r="OEK18" s="65"/>
      <c r="OEL18" s="65"/>
      <c r="OEM18" s="65"/>
      <c r="OEN18" s="65"/>
      <c r="OEO18" s="65"/>
      <c r="OEP18" s="65"/>
      <c r="OEQ18" s="65"/>
      <c r="OER18" s="65"/>
      <c r="OES18" s="65"/>
      <c r="OET18" s="65"/>
      <c r="OEU18" s="65"/>
      <c r="OEV18" s="65"/>
      <c r="OEW18" s="65"/>
      <c r="OEX18" s="65"/>
      <c r="OEY18" s="65"/>
      <c r="OEZ18" s="65"/>
      <c r="OFA18" s="65"/>
      <c r="OFB18" s="65"/>
      <c r="OFC18" s="65"/>
      <c r="OFD18" s="65"/>
      <c r="OFE18" s="65"/>
      <c r="OFF18" s="65"/>
      <c r="OFG18" s="65"/>
      <c r="OFH18" s="65"/>
      <c r="OFI18" s="65"/>
      <c r="OFJ18" s="65"/>
      <c r="OFK18" s="65"/>
      <c r="OFL18" s="65"/>
      <c r="OFM18" s="65"/>
      <c r="OFN18" s="65"/>
      <c r="OFO18" s="65"/>
      <c r="OFP18" s="65"/>
      <c r="OFQ18" s="65"/>
      <c r="OFR18" s="65"/>
      <c r="OFS18" s="65"/>
      <c r="OFT18" s="65"/>
      <c r="OFU18" s="65"/>
      <c r="OFV18" s="65"/>
      <c r="OFW18" s="65"/>
      <c r="OFX18" s="65"/>
      <c r="OFY18" s="65"/>
      <c r="OFZ18" s="65"/>
      <c r="OGA18" s="65"/>
      <c r="OGB18" s="65"/>
      <c r="OGC18" s="65"/>
      <c r="OGD18" s="65"/>
      <c r="OGE18" s="65"/>
      <c r="OGF18" s="65"/>
      <c r="OGG18" s="65"/>
      <c r="OGH18" s="65"/>
      <c r="OGI18" s="65"/>
      <c r="OGJ18" s="65"/>
      <c r="OGK18" s="65"/>
      <c r="OGL18" s="65"/>
      <c r="OGM18" s="65"/>
      <c r="OGN18" s="65"/>
      <c r="OGO18" s="65"/>
      <c r="OGP18" s="65"/>
      <c r="OGQ18" s="65"/>
      <c r="OGR18" s="65"/>
      <c r="OGS18" s="65"/>
      <c r="OGT18" s="65"/>
      <c r="OGU18" s="65"/>
      <c r="OGV18" s="65"/>
      <c r="OGW18" s="65"/>
      <c r="OGX18" s="65"/>
      <c r="OGY18" s="65"/>
      <c r="OGZ18" s="65"/>
      <c r="OHA18" s="65"/>
      <c r="OHB18" s="65"/>
      <c r="OHC18" s="65"/>
      <c r="OHD18" s="65"/>
      <c r="OHE18" s="65"/>
      <c r="OHF18" s="65"/>
      <c r="OHG18" s="65"/>
      <c r="OHH18" s="65"/>
      <c r="OHI18" s="65"/>
      <c r="OHJ18" s="65"/>
      <c r="OHK18" s="65"/>
      <c r="OHL18" s="65"/>
      <c r="OHM18" s="65"/>
      <c r="OHN18" s="65"/>
      <c r="OHO18" s="65"/>
      <c r="OHP18" s="65"/>
      <c r="OHQ18" s="65"/>
      <c r="OHR18" s="65"/>
      <c r="OHS18" s="65"/>
      <c r="OHT18" s="65"/>
      <c r="OHU18" s="65"/>
      <c r="OHV18" s="65"/>
      <c r="OHW18" s="65"/>
      <c r="OHX18" s="65"/>
      <c r="OHY18" s="65"/>
      <c r="OHZ18" s="65"/>
      <c r="OIA18" s="65"/>
      <c r="OIB18" s="65"/>
      <c r="OIC18" s="65"/>
      <c r="OID18" s="65"/>
      <c r="OIE18" s="65"/>
      <c r="OIF18" s="65"/>
      <c r="OIG18" s="65"/>
      <c r="OIH18" s="65"/>
      <c r="OII18" s="65"/>
      <c r="OIJ18" s="65"/>
      <c r="OIK18" s="65"/>
      <c r="OIL18" s="65"/>
      <c r="OIM18" s="65"/>
      <c r="OIN18" s="65"/>
      <c r="OIO18" s="65"/>
      <c r="OIP18" s="65"/>
      <c r="OIQ18" s="65"/>
      <c r="OIR18" s="65"/>
      <c r="OIS18" s="65"/>
      <c r="OIT18" s="65"/>
      <c r="OIU18" s="65"/>
      <c r="OIV18" s="65"/>
      <c r="OIW18" s="65"/>
      <c r="OIX18" s="65"/>
      <c r="OIY18" s="65"/>
      <c r="OIZ18" s="65"/>
      <c r="OJA18" s="65"/>
      <c r="OJB18" s="65"/>
      <c r="OJC18" s="65"/>
      <c r="OJD18" s="65"/>
      <c r="OJE18" s="65"/>
      <c r="OJF18" s="65"/>
      <c r="OJG18" s="65"/>
      <c r="OJH18" s="65"/>
      <c r="OJI18" s="65"/>
      <c r="OJJ18" s="65"/>
      <c r="OJK18" s="65"/>
      <c r="OJL18" s="65"/>
      <c r="OJM18" s="65"/>
      <c r="OJN18" s="65"/>
      <c r="OJO18" s="65"/>
      <c r="OJP18" s="65"/>
      <c r="OJQ18" s="65"/>
      <c r="OJR18" s="65"/>
      <c r="OJS18" s="65"/>
      <c r="OJT18" s="65"/>
      <c r="OJU18" s="65"/>
      <c r="OJV18" s="65"/>
      <c r="OJW18" s="65"/>
      <c r="OJX18" s="65"/>
      <c r="OJY18" s="65"/>
      <c r="OJZ18" s="65"/>
      <c r="OKA18" s="65"/>
      <c r="OKB18" s="65"/>
      <c r="OKC18" s="65"/>
      <c r="OKD18" s="65"/>
      <c r="OKE18" s="65"/>
      <c r="OKF18" s="65"/>
      <c r="OKG18" s="65"/>
      <c r="OKH18" s="65"/>
      <c r="OKI18" s="65"/>
      <c r="OKJ18" s="65"/>
      <c r="OKK18" s="65"/>
      <c r="OKL18" s="65"/>
      <c r="OKM18" s="65"/>
      <c r="OKN18" s="65"/>
      <c r="OKO18" s="65"/>
      <c r="OKP18" s="65"/>
      <c r="OKQ18" s="65"/>
      <c r="OKR18" s="65"/>
      <c r="OKS18" s="65"/>
      <c r="OKT18" s="65"/>
      <c r="OKU18" s="65"/>
      <c r="OKV18" s="65"/>
      <c r="OKW18" s="65"/>
      <c r="OKX18" s="65"/>
      <c r="OKY18" s="65"/>
      <c r="OKZ18" s="65"/>
      <c r="OLA18" s="65"/>
      <c r="OLB18" s="65"/>
      <c r="OLC18" s="65"/>
      <c r="OLD18" s="65"/>
      <c r="OLE18" s="65"/>
      <c r="OLF18" s="65"/>
      <c r="OLG18" s="65"/>
      <c r="OLH18" s="65"/>
      <c r="OLI18" s="65"/>
      <c r="OLJ18" s="65"/>
      <c r="OLK18" s="65"/>
      <c r="OLL18" s="65"/>
      <c r="OLM18" s="65"/>
      <c r="OLN18" s="65"/>
      <c r="OLO18" s="65"/>
      <c r="OLP18" s="65"/>
      <c r="OLQ18" s="65"/>
      <c r="OLR18" s="65"/>
      <c r="OLS18" s="65"/>
      <c r="OLT18" s="65"/>
      <c r="OLU18" s="65"/>
      <c r="OLV18" s="65"/>
      <c r="OLW18" s="65"/>
      <c r="OLX18" s="65"/>
      <c r="OLY18" s="65"/>
      <c r="OLZ18" s="65"/>
      <c r="OMA18" s="65"/>
      <c r="OMB18" s="65"/>
      <c r="OMC18" s="65"/>
      <c r="OMD18" s="65"/>
      <c r="OME18" s="65"/>
      <c r="OMF18" s="65"/>
      <c r="OMG18" s="65"/>
      <c r="OMH18" s="65"/>
      <c r="OMI18" s="65"/>
      <c r="OMJ18" s="65"/>
      <c r="OMK18" s="65"/>
      <c r="OML18" s="65"/>
      <c r="OMM18" s="65"/>
      <c r="OMN18" s="65"/>
      <c r="OMO18" s="65"/>
      <c r="OMP18" s="65"/>
      <c r="OMQ18" s="65"/>
      <c r="OMR18" s="65"/>
      <c r="OMS18" s="65"/>
      <c r="OMT18" s="65"/>
      <c r="OMU18" s="65"/>
      <c r="OMV18" s="65"/>
      <c r="OMW18" s="65"/>
      <c r="OMX18" s="65"/>
      <c r="OMY18" s="65"/>
      <c r="OMZ18" s="65"/>
      <c r="ONA18" s="65"/>
      <c r="ONB18" s="65"/>
      <c r="ONC18" s="65"/>
      <c r="OND18" s="65"/>
      <c r="ONE18" s="65"/>
      <c r="ONF18" s="65"/>
      <c r="ONG18" s="65"/>
      <c r="ONH18" s="65"/>
      <c r="ONI18" s="65"/>
      <c r="ONJ18" s="65"/>
      <c r="ONK18" s="65"/>
      <c r="ONL18" s="65"/>
      <c r="ONM18" s="65"/>
      <c r="ONN18" s="65"/>
      <c r="ONO18" s="65"/>
      <c r="ONP18" s="65"/>
      <c r="ONQ18" s="65"/>
      <c r="ONR18" s="65"/>
      <c r="ONS18" s="65"/>
      <c r="ONT18" s="65"/>
      <c r="ONU18" s="65"/>
      <c r="ONV18" s="65"/>
      <c r="ONW18" s="65"/>
      <c r="ONX18" s="65"/>
      <c r="ONY18" s="65"/>
      <c r="ONZ18" s="65"/>
      <c r="OOA18" s="65"/>
      <c r="OOB18" s="65"/>
      <c r="OOC18" s="65"/>
      <c r="OOD18" s="65"/>
      <c r="OOE18" s="65"/>
      <c r="OOF18" s="65"/>
      <c r="OOG18" s="65"/>
      <c r="OOH18" s="65"/>
      <c r="OOI18" s="65"/>
      <c r="OOJ18" s="65"/>
      <c r="OOK18" s="65"/>
      <c r="OOL18" s="65"/>
      <c r="OOM18" s="65"/>
      <c r="OON18" s="65"/>
      <c r="OOO18" s="65"/>
      <c r="OOP18" s="65"/>
      <c r="OOQ18" s="65"/>
      <c r="OOR18" s="65"/>
      <c r="OOS18" s="65"/>
      <c r="OOT18" s="65"/>
      <c r="OOU18" s="65"/>
      <c r="OOV18" s="65"/>
      <c r="OOW18" s="65"/>
      <c r="OOX18" s="65"/>
      <c r="OOY18" s="65"/>
      <c r="OOZ18" s="65"/>
      <c r="OPA18" s="65"/>
      <c r="OPB18" s="65"/>
      <c r="OPC18" s="65"/>
      <c r="OPD18" s="65"/>
      <c r="OPE18" s="65"/>
      <c r="OPF18" s="65"/>
      <c r="OPG18" s="65"/>
      <c r="OPH18" s="65"/>
      <c r="OPI18" s="65"/>
      <c r="OPJ18" s="65"/>
      <c r="OPK18" s="65"/>
      <c r="OPL18" s="65"/>
      <c r="OPM18" s="65"/>
      <c r="OPN18" s="65"/>
      <c r="OPO18" s="65"/>
      <c r="OPP18" s="65"/>
      <c r="OPQ18" s="65"/>
      <c r="OPR18" s="65"/>
      <c r="OPS18" s="65"/>
      <c r="OPT18" s="65"/>
      <c r="OPU18" s="65"/>
      <c r="OPV18" s="65"/>
      <c r="OPW18" s="65"/>
      <c r="OPX18" s="65"/>
      <c r="OPY18" s="65"/>
      <c r="OPZ18" s="65"/>
      <c r="OQA18" s="65"/>
      <c r="OQB18" s="65"/>
      <c r="OQC18" s="65"/>
      <c r="OQD18" s="65"/>
      <c r="OQE18" s="65"/>
      <c r="OQF18" s="65"/>
      <c r="OQG18" s="65"/>
      <c r="OQH18" s="65"/>
      <c r="OQI18" s="65"/>
      <c r="OQJ18" s="65"/>
      <c r="OQK18" s="65"/>
      <c r="OQL18" s="65"/>
      <c r="OQM18" s="65"/>
      <c r="OQN18" s="65"/>
      <c r="OQO18" s="65"/>
      <c r="OQP18" s="65"/>
      <c r="OQQ18" s="65"/>
      <c r="OQR18" s="65"/>
      <c r="OQS18" s="65"/>
      <c r="OQT18" s="65"/>
      <c r="OQU18" s="65"/>
      <c r="OQV18" s="65"/>
      <c r="OQW18" s="65"/>
      <c r="OQX18" s="65"/>
      <c r="OQY18" s="65"/>
      <c r="OQZ18" s="65"/>
      <c r="ORA18" s="65"/>
      <c r="ORB18" s="65"/>
      <c r="ORC18" s="65"/>
      <c r="ORD18" s="65"/>
      <c r="ORE18" s="65"/>
      <c r="ORF18" s="65"/>
      <c r="ORG18" s="65"/>
      <c r="ORH18" s="65"/>
      <c r="ORI18" s="65"/>
      <c r="ORJ18" s="65"/>
      <c r="ORK18" s="65"/>
      <c r="ORL18" s="65"/>
      <c r="ORM18" s="65"/>
      <c r="ORN18" s="65"/>
      <c r="ORO18" s="65"/>
      <c r="ORP18" s="65"/>
      <c r="ORQ18" s="65"/>
      <c r="ORR18" s="65"/>
      <c r="ORS18" s="65"/>
      <c r="ORT18" s="65"/>
      <c r="ORU18" s="65"/>
      <c r="ORV18" s="65"/>
      <c r="ORW18" s="65"/>
      <c r="ORX18" s="65"/>
      <c r="ORY18" s="65"/>
      <c r="ORZ18" s="65"/>
      <c r="OSA18" s="65"/>
      <c r="OSB18" s="65"/>
      <c r="OSC18" s="65"/>
      <c r="OSD18" s="65"/>
      <c r="OSE18" s="65"/>
      <c r="OSF18" s="65"/>
      <c r="OSG18" s="65"/>
      <c r="OSH18" s="65"/>
      <c r="OSI18" s="65"/>
      <c r="OSJ18" s="65"/>
      <c r="OSK18" s="65"/>
      <c r="OSL18" s="65"/>
      <c r="OSM18" s="65"/>
      <c r="OSN18" s="65"/>
      <c r="OSO18" s="65"/>
      <c r="OSP18" s="65"/>
      <c r="OSQ18" s="65"/>
      <c r="OSR18" s="65"/>
      <c r="OSS18" s="65"/>
      <c r="OST18" s="65"/>
      <c r="OSU18" s="65"/>
      <c r="OSV18" s="65"/>
      <c r="OSW18" s="65"/>
      <c r="OSX18" s="65"/>
      <c r="OSY18" s="65"/>
      <c r="OSZ18" s="65"/>
      <c r="OTA18" s="65"/>
      <c r="OTB18" s="65"/>
      <c r="OTC18" s="65"/>
      <c r="OTD18" s="65"/>
      <c r="OTE18" s="65"/>
      <c r="OTF18" s="65"/>
      <c r="OTG18" s="65"/>
      <c r="OTH18" s="65"/>
      <c r="OTI18" s="65"/>
      <c r="OTJ18" s="65"/>
      <c r="OTK18" s="65"/>
      <c r="OTL18" s="65"/>
      <c r="OTM18" s="65"/>
      <c r="OTN18" s="65"/>
      <c r="OTO18" s="65"/>
      <c r="OTP18" s="65"/>
      <c r="OTQ18" s="65"/>
      <c r="OTR18" s="65"/>
      <c r="OTS18" s="65"/>
      <c r="OTT18" s="65"/>
      <c r="OTU18" s="65"/>
      <c r="OTV18" s="65"/>
      <c r="OTW18" s="65"/>
      <c r="OTX18" s="65"/>
      <c r="OTY18" s="65"/>
      <c r="OTZ18" s="65"/>
      <c r="OUA18" s="65"/>
      <c r="OUB18" s="65"/>
      <c r="OUC18" s="65"/>
      <c r="OUD18" s="65"/>
      <c r="OUE18" s="65"/>
      <c r="OUF18" s="65"/>
      <c r="OUG18" s="65"/>
      <c r="OUH18" s="65"/>
      <c r="OUI18" s="65"/>
      <c r="OUJ18" s="65"/>
      <c r="OUK18" s="65"/>
      <c r="OUL18" s="65"/>
      <c r="OUM18" s="65"/>
      <c r="OUN18" s="65"/>
      <c r="OUO18" s="65"/>
      <c r="OUP18" s="65"/>
      <c r="OUQ18" s="65"/>
      <c r="OUR18" s="65"/>
      <c r="OUS18" s="65"/>
      <c r="OUT18" s="65"/>
      <c r="OUU18" s="65"/>
      <c r="OUV18" s="65"/>
      <c r="OUW18" s="65"/>
      <c r="OUX18" s="65"/>
      <c r="OUY18" s="65"/>
      <c r="OUZ18" s="65"/>
      <c r="OVA18" s="65"/>
      <c r="OVB18" s="65"/>
      <c r="OVC18" s="65"/>
      <c r="OVD18" s="65"/>
      <c r="OVE18" s="65"/>
      <c r="OVF18" s="65"/>
      <c r="OVG18" s="65"/>
      <c r="OVH18" s="65"/>
      <c r="OVI18" s="65"/>
      <c r="OVJ18" s="65"/>
      <c r="OVK18" s="65"/>
      <c r="OVL18" s="65"/>
      <c r="OVM18" s="65"/>
      <c r="OVN18" s="65"/>
      <c r="OVO18" s="65"/>
      <c r="OVP18" s="65"/>
      <c r="OVQ18" s="65"/>
      <c r="OVR18" s="65"/>
      <c r="OVS18" s="65"/>
      <c r="OVT18" s="65"/>
      <c r="OVU18" s="65"/>
      <c r="OVV18" s="65"/>
      <c r="OVW18" s="65"/>
      <c r="OVX18" s="65"/>
      <c r="OVY18" s="65"/>
      <c r="OVZ18" s="65"/>
      <c r="OWA18" s="65"/>
      <c r="OWB18" s="65"/>
      <c r="OWC18" s="65"/>
      <c r="OWD18" s="65"/>
      <c r="OWE18" s="65"/>
      <c r="OWF18" s="65"/>
      <c r="OWG18" s="65"/>
      <c r="OWH18" s="65"/>
      <c r="OWI18" s="65"/>
      <c r="OWJ18" s="65"/>
      <c r="OWK18" s="65"/>
      <c r="OWL18" s="65"/>
      <c r="OWM18" s="65"/>
      <c r="OWN18" s="65"/>
      <c r="OWO18" s="65"/>
      <c r="OWP18" s="65"/>
      <c r="OWQ18" s="65"/>
      <c r="OWR18" s="65"/>
      <c r="OWS18" s="65"/>
      <c r="OWT18" s="65"/>
      <c r="OWU18" s="65"/>
      <c r="OWV18" s="65"/>
      <c r="OWW18" s="65"/>
      <c r="OWX18" s="65"/>
      <c r="OWY18" s="65"/>
      <c r="OWZ18" s="65"/>
      <c r="OXA18" s="65"/>
      <c r="OXB18" s="65"/>
      <c r="OXC18" s="65"/>
      <c r="OXD18" s="65"/>
      <c r="OXE18" s="65"/>
      <c r="OXF18" s="65"/>
      <c r="OXG18" s="65"/>
      <c r="OXH18" s="65"/>
      <c r="OXI18" s="65"/>
      <c r="OXJ18" s="65"/>
      <c r="OXK18" s="65"/>
      <c r="OXL18" s="65"/>
      <c r="OXM18" s="65"/>
      <c r="OXN18" s="65"/>
      <c r="OXO18" s="65"/>
      <c r="OXP18" s="65"/>
      <c r="OXQ18" s="65"/>
      <c r="OXR18" s="65"/>
      <c r="OXS18" s="65"/>
      <c r="OXT18" s="65"/>
      <c r="OXU18" s="65"/>
      <c r="OXV18" s="65"/>
      <c r="OXW18" s="65"/>
      <c r="OXX18" s="65"/>
      <c r="OXY18" s="65"/>
      <c r="OXZ18" s="65"/>
      <c r="OYA18" s="65"/>
      <c r="OYB18" s="65"/>
      <c r="OYC18" s="65"/>
      <c r="OYD18" s="65"/>
      <c r="OYE18" s="65"/>
      <c r="OYF18" s="65"/>
      <c r="OYG18" s="65"/>
      <c r="OYH18" s="65"/>
      <c r="OYI18" s="65"/>
      <c r="OYJ18" s="65"/>
      <c r="OYK18" s="65"/>
      <c r="OYL18" s="65"/>
      <c r="OYM18" s="65"/>
      <c r="OYN18" s="65"/>
      <c r="OYO18" s="65"/>
      <c r="OYP18" s="65"/>
      <c r="OYQ18" s="65"/>
      <c r="OYR18" s="65"/>
      <c r="OYS18" s="65"/>
      <c r="OYT18" s="65"/>
      <c r="OYU18" s="65"/>
      <c r="OYV18" s="65"/>
      <c r="OYW18" s="65"/>
      <c r="OYX18" s="65"/>
      <c r="OYY18" s="65"/>
      <c r="OYZ18" s="65"/>
      <c r="OZA18" s="65"/>
      <c r="OZB18" s="65"/>
      <c r="OZC18" s="65"/>
      <c r="OZD18" s="65"/>
      <c r="OZE18" s="65"/>
      <c r="OZF18" s="65"/>
      <c r="OZG18" s="65"/>
      <c r="OZH18" s="65"/>
      <c r="OZI18" s="65"/>
      <c r="OZJ18" s="65"/>
      <c r="OZK18" s="65"/>
      <c r="OZL18" s="65"/>
      <c r="OZM18" s="65"/>
      <c r="OZN18" s="65"/>
      <c r="OZO18" s="65"/>
      <c r="OZP18" s="65"/>
      <c r="OZQ18" s="65"/>
      <c r="OZR18" s="65"/>
      <c r="OZS18" s="65"/>
      <c r="OZT18" s="65"/>
      <c r="OZU18" s="65"/>
      <c r="OZV18" s="65"/>
      <c r="OZW18" s="65"/>
      <c r="OZX18" s="65"/>
      <c r="OZY18" s="65"/>
      <c r="OZZ18" s="65"/>
      <c r="PAA18" s="65"/>
      <c r="PAB18" s="65"/>
      <c r="PAC18" s="65"/>
      <c r="PAD18" s="65"/>
      <c r="PAE18" s="65"/>
      <c r="PAF18" s="65"/>
      <c r="PAG18" s="65"/>
      <c r="PAH18" s="65"/>
      <c r="PAI18" s="65"/>
      <c r="PAJ18" s="65"/>
      <c r="PAK18" s="65"/>
      <c r="PAL18" s="65"/>
      <c r="PAM18" s="65"/>
      <c r="PAN18" s="65"/>
      <c r="PAO18" s="65"/>
      <c r="PAP18" s="65"/>
      <c r="PAQ18" s="65"/>
      <c r="PAR18" s="65"/>
      <c r="PAS18" s="65"/>
      <c r="PAT18" s="65"/>
      <c r="PAU18" s="65"/>
      <c r="PAV18" s="65"/>
      <c r="PAW18" s="65"/>
      <c r="PAX18" s="65"/>
      <c r="PAY18" s="65"/>
      <c r="PAZ18" s="65"/>
      <c r="PBA18" s="65"/>
      <c r="PBB18" s="65"/>
      <c r="PBC18" s="65"/>
      <c r="PBD18" s="65"/>
      <c r="PBE18" s="65"/>
      <c r="PBF18" s="65"/>
      <c r="PBG18" s="65"/>
      <c r="PBH18" s="65"/>
      <c r="PBI18" s="65"/>
      <c r="PBJ18" s="65"/>
      <c r="PBK18" s="65"/>
      <c r="PBL18" s="65"/>
      <c r="PBM18" s="65"/>
      <c r="PBN18" s="65"/>
      <c r="PBO18" s="65"/>
      <c r="PBP18" s="65"/>
      <c r="PBQ18" s="65"/>
      <c r="PBR18" s="65"/>
      <c r="PBS18" s="65"/>
      <c r="PBT18" s="65"/>
      <c r="PBU18" s="65"/>
      <c r="PBV18" s="65"/>
      <c r="PBW18" s="65"/>
      <c r="PBX18" s="65"/>
      <c r="PBY18" s="65"/>
      <c r="PBZ18" s="65"/>
      <c r="PCA18" s="65"/>
      <c r="PCB18" s="65"/>
      <c r="PCC18" s="65"/>
      <c r="PCD18" s="65"/>
      <c r="PCE18" s="65"/>
      <c r="PCF18" s="65"/>
      <c r="PCG18" s="65"/>
      <c r="PCH18" s="65"/>
      <c r="PCI18" s="65"/>
      <c r="PCJ18" s="65"/>
      <c r="PCK18" s="65"/>
      <c r="PCL18" s="65"/>
      <c r="PCM18" s="65"/>
      <c r="PCN18" s="65"/>
      <c r="PCO18" s="65"/>
      <c r="PCP18" s="65"/>
      <c r="PCQ18" s="65"/>
      <c r="PCR18" s="65"/>
      <c r="PCS18" s="65"/>
      <c r="PCT18" s="65"/>
      <c r="PCU18" s="65"/>
      <c r="PCV18" s="65"/>
      <c r="PCW18" s="65"/>
      <c r="PCX18" s="65"/>
      <c r="PCY18" s="65"/>
      <c r="PCZ18" s="65"/>
      <c r="PDA18" s="65"/>
      <c r="PDB18" s="65"/>
      <c r="PDC18" s="65"/>
      <c r="PDD18" s="65"/>
      <c r="PDE18" s="65"/>
      <c r="PDF18" s="65"/>
      <c r="PDG18" s="65"/>
      <c r="PDH18" s="65"/>
      <c r="PDI18" s="65"/>
      <c r="PDJ18" s="65"/>
      <c r="PDK18" s="65"/>
      <c r="PDL18" s="65"/>
      <c r="PDM18" s="65"/>
      <c r="PDN18" s="65"/>
      <c r="PDO18" s="65"/>
      <c r="PDP18" s="65"/>
      <c r="PDQ18" s="65"/>
      <c r="PDR18" s="65"/>
      <c r="PDS18" s="65"/>
      <c r="PDT18" s="65"/>
      <c r="PDU18" s="65"/>
      <c r="PDV18" s="65"/>
      <c r="PDW18" s="65"/>
      <c r="PDX18" s="65"/>
      <c r="PDY18" s="65"/>
      <c r="PDZ18" s="65"/>
      <c r="PEA18" s="65"/>
      <c r="PEB18" s="65"/>
      <c r="PEC18" s="65"/>
      <c r="PED18" s="65"/>
      <c r="PEE18" s="65"/>
      <c r="PEF18" s="65"/>
      <c r="PEG18" s="65"/>
      <c r="PEH18" s="65"/>
      <c r="PEI18" s="65"/>
      <c r="PEJ18" s="65"/>
      <c r="PEK18" s="65"/>
      <c r="PEL18" s="65"/>
      <c r="PEM18" s="65"/>
      <c r="PEN18" s="65"/>
      <c r="PEO18" s="65"/>
      <c r="PEP18" s="65"/>
      <c r="PEQ18" s="65"/>
      <c r="PER18" s="65"/>
      <c r="PES18" s="65"/>
      <c r="PET18" s="65"/>
      <c r="PEU18" s="65"/>
      <c r="PEV18" s="65"/>
      <c r="PEW18" s="65"/>
      <c r="PEX18" s="65"/>
      <c r="PEY18" s="65"/>
      <c r="PEZ18" s="65"/>
      <c r="PFA18" s="65"/>
      <c r="PFB18" s="65"/>
      <c r="PFC18" s="65"/>
      <c r="PFD18" s="65"/>
      <c r="PFE18" s="65"/>
      <c r="PFF18" s="65"/>
      <c r="PFG18" s="65"/>
      <c r="PFH18" s="65"/>
      <c r="PFI18" s="65"/>
      <c r="PFJ18" s="65"/>
      <c r="PFK18" s="65"/>
      <c r="PFL18" s="65"/>
      <c r="PFM18" s="65"/>
      <c r="PFN18" s="65"/>
      <c r="PFO18" s="65"/>
      <c r="PFP18" s="65"/>
      <c r="PFQ18" s="65"/>
      <c r="PFR18" s="65"/>
      <c r="PFS18" s="65"/>
      <c r="PFT18" s="65"/>
      <c r="PFU18" s="65"/>
      <c r="PFV18" s="65"/>
      <c r="PFW18" s="65"/>
      <c r="PFX18" s="65"/>
      <c r="PFY18" s="65"/>
      <c r="PFZ18" s="65"/>
      <c r="PGA18" s="65"/>
      <c r="PGB18" s="65"/>
      <c r="PGC18" s="65"/>
      <c r="PGD18" s="65"/>
      <c r="PGE18" s="65"/>
      <c r="PGF18" s="65"/>
      <c r="PGG18" s="65"/>
      <c r="PGH18" s="65"/>
      <c r="PGI18" s="65"/>
      <c r="PGJ18" s="65"/>
      <c r="PGK18" s="65"/>
      <c r="PGL18" s="65"/>
      <c r="PGM18" s="65"/>
      <c r="PGN18" s="65"/>
      <c r="PGO18" s="65"/>
      <c r="PGP18" s="65"/>
      <c r="PGQ18" s="65"/>
      <c r="PGR18" s="65"/>
      <c r="PGS18" s="65"/>
      <c r="PGT18" s="65"/>
      <c r="PGU18" s="65"/>
      <c r="PGV18" s="65"/>
      <c r="PGW18" s="65"/>
      <c r="PGX18" s="65"/>
      <c r="PGY18" s="65"/>
      <c r="PGZ18" s="65"/>
      <c r="PHA18" s="65"/>
      <c r="PHB18" s="65"/>
      <c r="PHC18" s="65"/>
      <c r="PHD18" s="65"/>
      <c r="PHE18" s="65"/>
      <c r="PHF18" s="65"/>
      <c r="PHG18" s="65"/>
      <c r="PHH18" s="65"/>
      <c r="PHI18" s="65"/>
      <c r="PHJ18" s="65"/>
      <c r="PHK18" s="65"/>
      <c r="PHL18" s="65"/>
      <c r="PHM18" s="65"/>
      <c r="PHN18" s="65"/>
      <c r="PHO18" s="65"/>
      <c r="PHP18" s="65"/>
      <c r="PHQ18" s="65"/>
      <c r="PHR18" s="65"/>
      <c r="PHS18" s="65"/>
      <c r="PHT18" s="65"/>
      <c r="PHU18" s="65"/>
      <c r="PHV18" s="65"/>
      <c r="PHW18" s="65"/>
      <c r="PHX18" s="65"/>
      <c r="PHY18" s="65"/>
      <c r="PHZ18" s="65"/>
      <c r="PIA18" s="65"/>
      <c r="PIB18" s="65"/>
      <c r="PIC18" s="65"/>
      <c r="PID18" s="65"/>
      <c r="PIE18" s="65"/>
      <c r="PIF18" s="65"/>
      <c r="PIG18" s="65"/>
      <c r="PIH18" s="65"/>
      <c r="PII18" s="65"/>
      <c r="PIJ18" s="65"/>
      <c r="PIK18" s="65"/>
      <c r="PIL18" s="65"/>
      <c r="PIM18" s="65"/>
      <c r="PIN18" s="65"/>
      <c r="PIO18" s="65"/>
      <c r="PIP18" s="65"/>
      <c r="PIQ18" s="65"/>
      <c r="PIR18" s="65"/>
      <c r="PIS18" s="65"/>
      <c r="PIT18" s="65"/>
      <c r="PIU18" s="65"/>
      <c r="PIV18" s="65"/>
      <c r="PIW18" s="65"/>
      <c r="PIX18" s="65"/>
      <c r="PIY18" s="65"/>
      <c r="PIZ18" s="65"/>
      <c r="PJA18" s="65"/>
      <c r="PJB18" s="65"/>
      <c r="PJC18" s="65"/>
      <c r="PJD18" s="65"/>
      <c r="PJE18" s="65"/>
      <c r="PJF18" s="65"/>
      <c r="PJG18" s="65"/>
      <c r="PJH18" s="65"/>
      <c r="PJI18" s="65"/>
      <c r="PJJ18" s="65"/>
      <c r="PJK18" s="65"/>
      <c r="PJL18" s="65"/>
      <c r="PJM18" s="65"/>
      <c r="PJN18" s="65"/>
      <c r="PJO18" s="65"/>
      <c r="PJP18" s="65"/>
      <c r="PJQ18" s="65"/>
      <c r="PJR18" s="65"/>
      <c r="PJS18" s="65"/>
      <c r="PJT18" s="65"/>
      <c r="PJU18" s="65"/>
      <c r="PJV18" s="65"/>
      <c r="PJW18" s="65"/>
      <c r="PJX18" s="65"/>
      <c r="PJY18" s="65"/>
      <c r="PJZ18" s="65"/>
      <c r="PKA18" s="65"/>
      <c r="PKB18" s="65"/>
      <c r="PKC18" s="65"/>
      <c r="PKD18" s="65"/>
      <c r="PKE18" s="65"/>
      <c r="PKF18" s="65"/>
      <c r="PKG18" s="65"/>
      <c r="PKH18" s="65"/>
      <c r="PKI18" s="65"/>
      <c r="PKJ18" s="65"/>
      <c r="PKK18" s="65"/>
      <c r="PKL18" s="65"/>
      <c r="PKM18" s="65"/>
      <c r="PKN18" s="65"/>
      <c r="PKO18" s="65"/>
      <c r="PKP18" s="65"/>
      <c r="PKQ18" s="65"/>
      <c r="PKR18" s="65"/>
      <c r="PKS18" s="65"/>
      <c r="PKT18" s="65"/>
      <c r="PKU18" s="65"/>
      <c r="PKV18" s="65"/>
      <c r="PKW18" s="65"/>
      <c r="PKX18" s="65"/>
      <c r="PKY18" s="65"/>
      <c r="PKZ18" s="65"/>
      <c r="PLA18" s="65"/>
      <c r="PLB18" s="65"/>
      <c r="PLC18" s="65"/>
      <c r="PLD18" s="65"/>
      <c r="PLE18" s="65"/>
      <c r="PLF18" s="65"/>
      <c r="PLG18" s="65"/>
      <c r="PLH18" s="65"/>
      <c r="PLI18" s="65"/>
      <c r="PLJ18" s="65"/>
      <c r="PLK18" s="65"/>
      <c r="PLL18" s="65"/>
      <c r="PLM18" s="65"/>
      <c r="PLN18" s="65"/>
      <c r="PLO18" s="65"/>
      <c r="PLP18" s="65"/>
      <c r="PLQ18" s="65"/>
      <c r="PLR18" s="65"/>
      <c r="PLS18" s="65"/>
      <c r="PLT18" s="65"/>
      <c r="PLU18" s="65"/>
      <c r="PLV18" s="65"/>
      <c r="PLW18" s="65"/>
      <c r="PLX18" s="65"/>
      <c r="PLY18" s="65"/>
      <c r="PLZ18" s="65"/>
      <c r="PMA18" s="65"/>
      <c r="PMB18" s="65"/>
      <c r="PMC18" s="65"/>
      <c r="PMD18" s="65"/>
      <c r="PME18" s="65"/>
      <c r="PMF18" s="65"/>
      <c r="PMG18" s="65"/>
      <c r="PMH18" s="65"/>
      <c r="PMI18" s="65"/>
      <c r="PMJ18" s="65"/>
      <c r="PMK18" s="65"/>
      <c r="PML18" s="65"/>
      <c r="PMM18" s="65"/>
      <c r="PMN18" s="65"/>
      <c r="PMO18" s="65"/>
      <c r="PMP18" s="65"/>
      <c r="PMQ18" s="65"/>
      <c r="PMR18" s="65"/>
      <c r="PMS18" s="65"/>
      <c r="PMT18" s="65"/>
      <c r="PMU18" s="65"/>
      <c r="PMV18" s="65"/>
      <c r="PMW18" s="65"/>
      <c r="PMX18" s="65"/>
      <c r="PMY18" s="65"/>
      <c r="PMZ18" s="65"/>
      <c r="PNA18" s="65"/>
      <c r="PNB18" s="65"/>
      <c r="PNC18" s="65"/>
      <c r="PND18" s="65"/>
      <c r="PNE18" s="65"/>
      <c r="PNF18" s="65"/>
      <c r="PNG18" s="65"/>
      <c r="PNH18" s="65"/>
      <c r="PNI18" s="65"/>
      <c r="PNJ18" s="65"/>
      <c r="PNK18" s="65"/>
      <c r="PNL18" s="65"/>
      <c r="PNM18" s="65"/>
      <c r="PNN18" s="65"/>
      <c r="PNO18" s="65"/>
      <c r="PNP18" s="65"/>
      <c r="PNQ18" s="65"/>
      <c r="PNR18" s="65"/>
      <c r="PNS18" s="65"/>
      <c r="PNT18" s="65"/>
      <c r="PNU18" s="65"/>
      <c r="PNV18" s="65"/>
      <c r="PNW18" s="65"/>
      <c r="PNX18" s="65"/>
      <c r="PNY18" s="65"/>
      <c r="PNZ18" s="65"/>
      <c r="POA18" s="65"/>
      <c r="POB18" s="65"/>
      <c r="POC18" s="65"/>
      <c r="POD18" s="65"/>
      <c r="POE18" s="65"/>
      <c r="POF18" s="65"/>
      <c r="POG18" s="65"/>
      <c r="POH18" s="65"/>
      <c r="POI18" s="65"/>
      <c r="POJ18" s="65"/>
      <c r="POK18" s="65"/>
      <c r="POL18" s="65"/>
      <c r="POM18" s="65"/>
      <c r="PON18" s="65"/>
      <c r="POO18" s="65"/>
      <c r="POP18" s="65"/>
      <c r="POQ18" s="65"/>
      <c r="POR18" s="65"/>
      <c r="POS18" s="65"/>
      <c r="POT18" s="65"/>
      <c r="POU18" s="65"/>
      <c r="POV18" s="65"/>
      <c r="POW18" s="65"/>
      <c r="POX18" s="65"/>
      <c r="POY18" s="65"/>
      <c r="POZ18" s="65"/>
      <c r="PPA18" s="65"/>
      <c r="PPB18" s="65"/>
      <c r="PPC18" s="65"/>
      <c r="PPD18" s="65"/>
      <c r="PPE18" s="65"/>
      <c r="PPF18" s="65"/>
      <c r="PPG18" s="65"/>
      <c r="PPH18" s="65"/>
      <c r="PPI18" s="65"/>
      <c r="PPJ18" s="65"/>
      <c r="PPK18" s="65"/>
      <c r="PPL18" s="65"/>
      <c r="PPM18" s="65"/>
      <c r="PPN18" s="65"/>
      <c r="PPO18" s="65"/>
      <c r="PPP18" s="65"/>
      <c r="PPQ18" s="65"/>
      <c r="PPR18" s="65"/>
      <c r="PPS18" s="65"/>
      <c r="PPT18" s="65"/>
      <c r="PPU18" s="65"/>
      <c r="PPV18" s="65"/>
      <c r="PPW18" s="65"/>
      <c r="PPX18" s="65"/>
      <c r="PPY18" s="65"/>
      <c r="PPZ18" s="65"/>
      <c r="PQA18" s="65"/>
      <c r="PQB18" s="65"/>
      <c r="PQC18" s="65"/>
      <c r="PQD18" s="65"/>
      <c r="PQE18" s="65"/>
      <c r="PQF18" s="65"/>
      <c r="PQG18" s="65"/>
      <c r="PQH18" s="65"/>
      <c r="PQI18" s="65"/>
      <c r="PQJ18" s="65"/>
      <c r="PQK18" s="65"/>
      <c r="PQL18" s="65"/>
      <c r="PQM18" s="65"/>
      <c r="PQN18" s="65"/>
      <c r="PQO18" s="65"/>
      <c r="PQP18" s="65"/>
      <c r="PQQ18" s="65"/>
      <c r="PQR18" s="65"/>
      <c r="PQS18" s="65"/>
      <c r="PQT18" s="65"/>
      <c r="PQU18" s="65"/>
      <c r="PQV18" s="65"/>
      <c r="PQW18" s="65"/>
      <c r="PQX18" s="65"/>
      <c r="PQY18" s="65"/>
      <c r="PQZ18" s="65"/>
      <c r="PRA18" s="65"/>
      <c r="PRB18" s="65"/>
      <c r="PRC18" s="65"/>
      <c r="PRD18" s="65"/>
      <c r="PRE18" s="65"/>
      <c r="PRF18" s="65"/>
      <c r="PRG18" s="65"/>
      <c r="PRH18" s="65"/>
      <c r="PRI18" s="65"/>
      <c r="PRJ18" s="65"/>
      <c r="PRK18" s="65"/>
      <c r="PRL18" s="65"/>
      <c r="PRM18" s="65"/>
      <c r="PRN18" s="65"/>
      <c r="PRO18" s="65"/>
      <c r="PRP18" s="65"/>
      <c r="PRQ18" s="65"/>
      <c r="PRR18" s="65"/>
      <c r="PRS18" s="65"/>
      <c r="PRT18" s="65"/>
      <c r="PRU18" s="65"/>
      <c r="PRV18" s="65"/>
      <c r="PRW18" s="65"/>
      <c r="PRX18" s="65"/>
      <c r="PRY18" s="65"/>
      <c r="PRZ18" s="65"/>
      <c r="PSA18" s="65"/>
      <c r="PSB18" s="65"/>
      <c r="PSC18" s="65"/>
      <c r="PSD18" s="65"/>
      <c r="PSE18" s="65"/>
      <c r="PSF18" s="65"/>
      <c r="PSG18" s="65"/>
      <c r="PSH18" s="65"/>
      <c r="PSI18" s="65"/>
      <c r="PSJ18" s="65"/>
      <c r="PSK18" s="65"/>
      <c r="PSL18" s="65"/>
      <c r="PSM18" s="65"/>
      <c r="PSN18" s="65"/>
      <c r="PSO18" s="65"/>
      <c r="PSP18" s="65"/>
      <c r="PSQ18" s="65"/>
      <c r="PSR18" s="65"/>
      <c r="PSS18" s="65"/>
      <c r="PST18" s="65"/>
      <c r="PSU18" s="65"/>
      <c r="PSV18" s="65"/>
      <c r="PSW18" s="65"/>
      <c r="PSX18" s="65"/>
      <c r="PSY18" s="65"/>
      <c r="PSZ18" s="65"/>
      <c r="PTA18" s="65"/>
      <c r="PTB18" s="65"/>
      <c r="PTC18" s="65"/>
      <c r="PTD18" s="65"/>
      <c r="PTE18" s="65"/>
      <c r="PTF18" s="65"/>
      <c r="PTG18" s="65"/>
      <c r="PTH18" s="65"/>
      <c r="PTI18" s="65"/>
      <c r="PTJ18" s="65"/>
      <c r="PTK18" s="65"/>
      <c r="PTL18" s="65"/>
      <c r="PTM18" s="65"/>
      <c r="PTN18" s="65"/>
      <c r="PTO18" s="65"/>
      <c r="PTP18" s="65"/>
      <c r="PTQ18" s="65"/>
      <c r="PTR18" s="65"/>
      <c r="PTS18" s="65"/>
      <c r="PTT18" s="65"/>
      <c r="PTU18" s="65"/>
      <c r="PTV18" s="65"/>
      <c r="PTW18" s="65"/>
      <c r="PTX18" s="65"/>
      <c r="PTY18" s="65"/>
      <c r="PTZ18" s="65"/>
      <c r="PUA18" s="65"/>
      <c r="PUB18" s="65"/>
      <c r="PUC18" s="65"/>
      <c r="PUD18" s="65"/>
      <c r="PUE18" s="65"/>
      <c r="PUF18" s="65"/>
      <c r="PUG18" s="65"/>
      <c r="PUH18" s="65"/>
      <c r="PUI18" s="65"/>
      <c r="PUJ18" s="65"/>
      <c r="PUK18" s="65"/>
      <c r="PUL18" s="65"/>
      <c r="PUM18" s="65"/>
      <c r="PUN18" s="65"/>
      <c r="PUO18" s="65"/>
      <c r="PUP18" s="65"/>
      <c r="PUQ18" s="65"/>
      <c r="PUR18" s="65"/>
      <c r="PUS18" s="65"/>
      <c r="PUT18" s="65"/>
      <c r="PUU18" s="65"/>
      <c r="PUV18" s="65"/>
      <c r="PUW18" s="65"/>
      <c r="PUX18" s="65"/>
      <c r="PUY18" s="65"/>
      <c r="PUZ18" s="65"/>
      <c r="PVA18" s="65"/>
      <c r="PVB18" s="65"/>
      <c r="PVC18" s="65"/>
      <c r="PVD18" s="65"/>
      <c r="PVE18" s="65"/>
      <c r="PVF18" s="65"/>
      <c r="PVG18" s="65"/>
      <c r="PVH18" s="65"/>
      <c r="PVI18" s="65"/>
      <c r="PVJ18" s="65"/>
      <c r="PVK18" s="65"/>
      <c r="PVL18" s="65"/>
      <c r="PVM18" s="65"/>
      <c r="PVN18" s="65"/>
      <c r="PVO18" s="65"/>
      <c r="PVP18" s="65"/>
      <c r="PVQ18" s="65"/>
      <c r="PVR18" s="65"/>
      <c r="PVS18" s="65"/>
      <c r="PVT18" s="65"/>
      <c r="PVU18" s="65"/>
      <c r="PVV18" s="65"/>
      <c r="PVW18" s="65"/>
      <c r="PVX18" s="65"/>
      <c r="PVY18" s="65"/>
      <c r="PVZ18" s="65"/>
      <c r="PWA18" s="65"/>
      <c r="PWB18" s="65"/>
      <c r="PWC18" s="65"/>
      <c r="PWD18" s="65"/>
      <c r="PWE18" s="65"/>
      <c r="PWF18" s="65"/>
      <c r="PWG18" s="65"/>
      <c r="PWH18" s="65"/>
      <c r="PWI18" s="65"/>
      <c r="PWJ18" s="65"/>
      <c r="PWK18" s="65"/>
      <c r="PWL18" s="65"/>
      <c r="PWM18" s="65"/>
      <c r="PWN18" s="65"/>
      <c r="PWO18" s="65"/>
      <c r="PWP18" s="65"/>
      <c r="PWQ18" s="65"/>
      <c r="PWR18" s="65"/>
      <c r="PWS18" s="65"/>
      <c r="PWT18" s="65"/>
      <c r="PWU18" s="65"/>
      <c r="PWV18" s="65"/>
      <c r="PWW18" s="65"/>
      <c r="PWX18" s="65"/>
      <c r="PWY18" s="65"/>
      <c r="PWZ18" s="65"/>
      <c r="PXA18" s="65"/>
      <c r="PXB18" s="65"/>
      <c r="PXC18" s="65"/>
      <c r="PXD18" s="65"/>
      <c r="PXE18" s="65"/>
      <c r="PXF18" s="65"/>
      <c r="PXG18" s="65"/>
      <c r="PXH18" s="65"/>
      <c r="PXI18" s="65"/>
      <c r="PXJ18" s="65"/>
      <c r="PXK18" s="65"/>
      <c r="PXL18" s="65"/>
      <c r="PXM18" s="65"/>
      <c r="PXN18" s="65"/>
      <c r="PXO18" s="65"/>
      <c r="PXP18" s="65"/>
      <c r="PXQ18" s="65"/>
      <c r="PXR18" s="65"/>
      <c r="PXS18" s="65"/>
      <c r="PXT18" s="65"/>
      <c r="PXU18" s="65"/>
      <c r="PXV18" s="65"/>
      <c r="PXW18" s="65"/>
      <c r="PXX18" s="65"/>
      <c r="PXY18" s="65"/>
      <c r="PXZ18" s="65"/>
      <c r="PYA18" s="65"/>
      <c r="PYB18" s="65"/>
      <c r="PYC18" s="65"/>
      <c r="PYD18" s="65"/>
      <c r="PYE18" s="65"/>
      <c r="PYF18" s="65"/>
      <c r="PYG18" s="65"/>
      <c r="PYH18" s="65"/>
      <c r="PYI18" s="65"/>
      <c r="PYJ18" s="65"/>
      <c r="PYK18" s="65"/>
      <c r="PYL18" s="65"/>
      <c r="PYM18" s="65"/>
      <c r="PYN18" s="65"/>
      <c r="PYO18" s="65"/>
      <c r="PYP18" s="65"/>
      <c r="PYQ18" s="65"/>
      <c r="PYR18" s="65"/>
      <c r="PYS18" s="65"/>
      <c r="PYT18" s="65"/>
      <c r="PYU18" s="65"/>
      <c r="PYV18" s="65"/>
      <c r="PYW18" s="65"/>
      <c r="PYX18" s="65"/>
      <c r="PYY18" s="65"/>
      <c r="PYZ18" s="65"/>
      <c r="PZA18" s="65"/>
      <c r="PZB18" s="65"/>
      <c r="PZC18" s="65"/>
      <c r="PZD18" s="65"/>
      <c r="PZE18" s="65"/>
      <c r="PZF18" s="65"/>
      <c r="PZG18" s="65"/>
      <c r="PZH18" s="65"/>
      <c r="PZI18" s="65"/>
      <c r="PZJ18" s="65"/>
      <c r="PZK18" s="65"/>
      <c r="PZL18" s="65"/>
      <c r="PZM18" s="65"/>
      <c r="PZN18" s="65"/>
      <c r="PZO18" s="65"/>
      <c r="PZP18" s="65"/>
      <c r="PZQ18" s="65"/>
      <c r="PZR18" s="65"/>
      <c r="PZS18" s="65"/>
      <c r="PZT18" s="65"/>
      <c r="PZU18" s="65"/>
      <c r="PZV18" s="65"/>
      <c r="PZW18" s="65"/>
      <c r="PZX18" s="65"/>
      <c r="PZY18" s="65"/>
      <c r="PZZ18" s="65"/>
      <c r="QAA18" s="65"/>
      <c r="QAB18" s="65"/>
      <c r="QAC18" s="65"/>
      <c r="QAD18" s="65"/>
      <c r="QAE18" s="65"/>
      <c r="QAF18" s="65"/>
      <c r="QAG18" s="65"/>
      <c r="QAH18" s="65"/>
      <c r="QAI18" s="65"/>
      <c r="QAJ18" s="65"/>
      <c r="QAK18" s="65"/>
      <c r="QAL18" s="65"/>
      <c r="QAM18" s="65"/>
      <c r="QAN18" s="65"/>
      <c r="QAO18" s="65"/>
      <c r="QAP18" s="65"/>
      <c r="QAQ18" s="65"/>
      <c r="QAR18" s="65"/>
      <c r="QAS18" s="65"/>
      <c r="QAT18" s="65"/>
      <c r="QAU18" s="65"/>
      <c r="QAV18" s="65"/>
      <c r="QAW18" s="65"/>
      <c r="QAX18" s="65"/>
      <c r="QAY18" s="65"/>
      <c r="QAZ18" s="65"/>
      <c r="QBA18" s="65"/>
      <c r="QBB18" s="65"/>
      <c r="QBC18" s="65"/>
      <c r="QBD18" s="65"/>
      <c r="QBE18" s="65"/>
      <c r="QBF18" s="65"/>
      <c r="QBG18" s="65"/>
      <c r="QBH18" s="65"/>
      <c r="QBI18" s="65"/>
      <c r="QBJ18" s="65"/>
      <c r="QBK18" s="65"/>
      <c r="QBL18" s="65"/>
      <c r="QBM18" s="65"/>
      <c r="QBN18" s="65"/>
      <c r="QBO18" s="65"/>
      <c r="QBP18" s="65"/>
      <c r="QBQ18" s="65"/>
      <c r="QBR18" s="65"/>
      <c r="QBS18" s="65"/>
      <c r="QBT18" s="65"/>
      <c r="QBU18" s="65"/>
      <c r="QBV18" s="65"/>
      <c r="QBW18" s="65"/>
      <c r="QBX18" s="65"/>
      <c r="QBY18" s="65"/>
      <c r="QBZ18" s="65"/>
      <c r="QCA18" s="65"/>
      <c r="QCB18" s="65"/>
      <c r="QCC18" s="65"/>
      <c r="QCD18" s="65"/>
      <c r="QCE18" s="65"/>
      <c r="QCF18" s="65"/>
      <c r="QCG18" s="65"/>
      <c r="QCH18" s="65"/>
      <c r="QCI18" s="65"/>
      <c r="QCJ18" s="65"/>
      <c r="QCK18" s="65"/>
      <c r="QCL18" s="65"/>
      <c r="QCM18" s="65"/>
      <c r="QCN18" s="65"/>
      <c r="QCO18" s="65"/>
      <c r="QCP18" s="65"/>
      <c r="QCQ18" s="65"/>
      <c r="QCR18" s="65"/>
      <c r="QCS18" s="65"/>
      <c r="QCT18" s="65"/>
      <c r="QCU18" s="65"/>
      <c r="QCV18" s="65"/>
      <c r="QCW18" s="65"/>
      <c r="QCX18" s="65"/>
      <c r="QCY18" s="65"/>
      <c r="QCZ18" s="65"/>
      <c r="QDA18" s="65"/>
      <c r="QDB18" s="65"/>
      <c r="QDC18" s="65"/>
      <c r="QDD18" s="65"/>
      <c r="QDE18" s="65"/>
      <c r="QDF18" s="65"/>
      <c r="QDG18" s="65"/>
      <c r="QDH18" s="65"/>
      <c r="QDI18" s="65"/>
      <c r="QDJ18" s="65"/>
      <c r="QDK18" s="65"/>
      <c r="QDL18" s="65"/>
      <c r="QDM18" s="65"/>
      <c r="QDN18" s="65"/>
      <c r="QDO18" s="65"/>
      <c r="QDP18" s="65"/>
      <c r="QDQ18" s="65"/>
      <c r="QDR18" s="65"/>
      <c r="QDS18" s="65"/>
      <c r="QDT18" s="65"/>
      <c r="QDU18" s="65"/>
      <c r="QDV18" s="65"/>
      <c r="QDW18" s="65"/>
      <c r="QDX18" s="65"/>
      <c r="QDY18" s="65"/>
      <c r="QDZ18" s="65"/>
      <c r="QEA18" s="65"/>
      <c r="QEB18" s="65"/>
      <c r="QEC18" s="65"/>
      <c r="QED18" s="65"/>
      <c r="QEE18" s="65"/>
      <c r="QEF18" s="65"/>
      <c r="QEG18" s="65"/>
      <c r="QEH18" s="65"/>
      <c r="QEI18" s="65"/>
      <c r="QEJ18" s="65"/>
      <c r="QEK18" s="65"/>
      <c r="QEL18" s="65"/>
      <c r="QEM18" s="65"/>
      <c r="QEN18" s="65"/>
      <c r="QEO18" s="65"/>
      <c r="QEP18" s="65"/>
      <c r="QEQ18" s="65"/>
      <c r="QER18" s="65"/>
      <c r="QES18" s="65"/>
      <c r="QET18" s="65"/>
      <c r="QEU18" s="65"/>
      <c r="QEV18" s="65"/>
      <c r="QEW18" s="65"/>
      <c r="QEX18" s="65"/>
      <c r="QEY18" s="65"/>
      <c r="QEZ18" s="65"/>
      <c r="QFA18" s="65"/>
      <c r="QFB18" s="65"/>
      <c r="QFC18" s="65"/>
      <c r="QFD18" s="65"/>
      <c r="QFE18" s="65"/>
      <c r="QFF18" s="65"/>
      <c r="QFG18" s="65"/>
      <c r="QFH18" s="65"/>
      <c r="QFI18" s="65"/>
      <c r="QFJ18" s="65"/>
      <c r="QFK18" s="65"/>
      <c r="QFL18" s="65"/>
      <c r="QFM18" s="65"/>
      <c r="QFN18" s="65"/>
      <c r="QFO18" s="65"/>
      <c r="QFP18" s="65"/>
      <c r="QFQ18" s="65"/>
      <c r="QFR18" s="65"/>
      <c r="QFS18" s="65"/>
      <c r="QFT18" s="65"/>
      <c r="QFU18" s="65"/>
      <c r="QFV18" s="65"/>
      <c r="QFW18" s="65"/>
      <c r="QFX18" s="65"/>
      <c r="QFY18" s="65"/>
      <c r="QFZ18" s="65"/>
      <c r="QGA18" s="65"/>
      <c r="QGB18" s="65"/>
      <c r="QGC18" s="65"/>
      <c r="QGD18" s="65"/>
      <c r="QGE18" s="65"/>
      <c r="QGF18" s="65"/>
      <c r="QGG18" s="65"/>
      <c r="QGH18" s="65"/>
      <c r="QGI18" s="65"/>
      <c r="QGJ18" s="65"/>
      <c r="QGK18" s="65"/>
      <c r="QGL18" s="65"/>
      <c r="QGM18" s="65"/>
      <c r="QGN18" s="65"/>
      <c r="QGO18" s="65"/>
      <c r="QGP18" s="65"/>
      <c r="QGQ18" s="65"/>
      <c r="QGR18" s="65"/>
      <c r="QGS18" s="65"/>
      <c r="QGT18" s="65"/>
      <c r="QGU18" s="65"/>
      <c r="QGV18" s="65"/>
      <c r="QGW18" s="65"/>
      <c r="QGX18" s="65"/>
      <c r="QGY18" s="65"/>
      <c r="QGZ18" s="65"/>
      <c r="QHA18" s="65"/>
      <c r="QHB18" s="65"/>
      <c r="QHC18" s="65"/>
      <c r="QHD18" s="65"/>
      <c r="QHE18" s="65"/>
      <c r="QHF18" s="65"/>
      <c r="QHG18" s="65"/>
      <c r="QHH18" s="65"/>
      <c r="QHI18" s="65"/>
      <c r="QHJ18" s="65"/>
      <c r="QHK18" s="65"/>
      <c r="QHL18" s="65"/>
      <c r="QHM18" s="65"/>
      <c r="QHN18" s="65"/>
      <c r="QHO18" s="65"/>
      <c r="QHP18" s="65"/>
      <c r="QHQ18" s="65"/>
      <c r="QHR18" s="65"/>
      <c r="QHS18" s="65"/>
      <c r="QHT18" s="65"/>
      <c r="QHU18" s="65"/>
      <c r="QHV18" s="65"/>
      <c r="QHW18" s="65"/>
      <c r="QHX18" s="65"/>
      <c r="QHY18" s="65"/>
      <c r="QHZ18" s="65"/>
      <c r="QIA18" s="65"/>
      <c r="QIB18" s="65"/>
      <c r="QIC18" s="65"/>
      <c r="QID18" s="65"/>
      <c r="QIE18" s="65"/>
      <c r="QIF18" s="65"/>
      <c r="QIG18" s="65"/>
      <c r="QIH18" s="65"/>
      <c r="QII18" s="65"/>
      <c r="QIJ18" s="65"/>
      <c r="QIK18" s="65"/>
      <c r="QIL18" s="65"/>
      <c r="QIM18" s="65"/>
      <c r="QIN18" s="65"/>
      <c r="QIO18" s="65"/>
      <c r="QIP18" s="65"/>
      <c r="QIQ18" s="65"/>
      <c r="QIR18" s="65"/>
      <c r="QIS18" s="65"/>
      <c r="QIT18" s="65"/>
      <c r="QIU18" s="65"/>
      <c r="QIV18" s="65"/>
      <c r="QIW18" s="65"/>
      <c r="QIX18" s="65"/>
      <c r="QIY18" s="65"/>
      <c r="QIZ18" s="65"/>
      <c r="QJA18" s="65"/>
      <c r="QJB18" s="65"/>
      <c r="QJC18" s="65"/>
      <c r="QJD18" s="65"/>
      <c r="QJE18" s="65"/>
      <c r="QJF18" s="65"/>
      <c r="QJG18" s="65"/>
      <c r="QJH18" s="65"/>
      <c r="QJI18" s="65"/>
      <c r="QJJ18" s="65"/>
      <c r="QJK18" s="65"/>
      <c r="QJL18" s="65"/>
      <c r="QJM18" s="65"/>
      <c r="QJN18" s="65"/>
      <c r="QJO18" s="65"/>
      <c r="QJP18" s="65"/>
      <c r="QJQ18" s="65"/>
      <c r="QJR18" s="65"/>
      <c r="QJS18" s="65"/>
      <c r="QJT18" s="65"/>
      <c r="QJU18" s="65"/>
      <c r="QJV18" s="65"/>
      <c r="QJW18" s="65"/>
      <c r="QJX18" s="65"/>
      <c r="QJY18" s="65"/>
      <c r="QJZ18" s="65"/>
      <c r="QKA18" s="65"/>
      <c r="QKB18" s="65"/>
      <c r="QKC18" s="65"/>
      <c r="QKD18" s="65"/>
      <c r="QKE18" s="65"/>
      <c r="QKF18" s="65"/>
      <c r="QKG18" s="65"/>
      <c r="QKH18" s="65"/>
      <c r="QKI18" s="65"/>
      <c r="QKJ18" s="65"/>
      <c r="QKK18" s="65"/>
      <c r="QKL18" s="65"/>
      <c r="QKM18" s="65"/>
      <c r="QKN18" s="65"/>
      <c r="QKO18" s="65"/>
      <c r="QKP18" s="65"/>
      <c r="QKQ18" s="65"/>
      <c r="QKR18" s="65"/>
      <c r="QKS18" s="65"/>
      <c r="QKT18" s="65"/>
      <c r="QKU18" s="65"/>
      <c r="QKV18" s="65"/>
      <c r="QKW18" s="65"/>
      <c r="QKX18" s="65"/>
      <c r="QKY18" s="65"/>
      <c r="QKZ18" s="65"/>
      <c r="QLA18" s="65"/>
      <c r="QLB18" s="65"/>
      <c r="QLC18" s="65"/>
      <c r="QLD18" s="65"/>
      <c r="QLE18" s="65"/>
      <c r="QLF18" s="65"/>
      <c r="QLG18" s="65"/>
      <c r="QLH18" s="65"/>
      <c r="QLI18" s="65"/>
      <c r="QLJ18" s="65"/>
      <c r="QLK18" s="65"/>
      <c r="QLL18" s="65"/>
      <c r="QLM18" s="65"/>
      <c r="QLN18" s="65"/>
      <c r="QLO18" s="65"/>
      <c r="QLP18" s="65"/>
      <c r="QLQ18" s="65"/>
      <c r="QLR18" s="65"/>
      <c r="QLS18" s="65"/>
      <c r="QLT18" s="65"/>
      <c r="QLU18" s="65"/>
      <c r="QLV18" s="65"/>
      <c r="QLW18" s="65"/>
      <c r="QLX18" s="65"/>
      <c r="QLY18" s="65"/>
      <c r="QLZ18" s="65"/>
      <c r="QMA18" s="65"/>
      <c r="QMB18" s="65"/>
      <c r="QMC18" s="65"/>
      <c r="QMD18" s="65"/>
      <c r="QME18" s="65"/>
      <c r="QMF18" s="65"/>
      <c r="QMG18" s="65"/>
      <c r="QMH18" s="65"/>
      <c r="QMI18" s="65"/>
      <c r="QMJ18" s="65"/>
      <c r="QMK18" s="65"/>
      <c r="QML18" s="65"/>
      <c r="QMM18" s="65"/>
      <c r="QMN18" s="65"/>
      <c r="QMO18" s="65"/>
      <c r="QMP18" s="65"/>
      <c r="QMQ18" s="65"/>
      <c r="QMR18" s="65"/>
      <c r="QMS18" s="65"/>
      <c r="QMT18" s="65"/>
      <c r="QMU18" s="65"/>
      <c r="QMV18" s="65"/>
      <c r="QMW18" s="65"/>
      <c r="QMX18" s="65"/>
      <c r="QMY18" s="65"/>
      <c r="QMZ18" s="65"/>
      <c r="QNA18" s="65"/>
      <c r="QNB18" s="65"/>
      <c r="QNC18" s="65"/>
      <c r="QND18" s="65"/>
      <c r="QNE18" s="65"/>
      <c r="QNF18" s="65"/>
      <c r="QNG18" s="65"/>
      <c r="QNH18" s="65"/>
      <c r="QNI18" s="65"/>
      <c r="QNJ18" s="65"/>
      <c r="QNK18" s="65"/>
      <c r="QNL18" s="65"/>
      <c r="QNM18" s="65"/>
      <c r="QNN18" s="65"/>
      <c r="QNO18" s="65"/>
      <c r="QNP18" s="65"/>
      <c r="QNQ18" s="65"/>
      <c r="QNR18" s="65"/>
      <c r="QNS18" s="65"/>
      <c r="QNT18" s="65"/>
      <c r="QNU18" s="65"/>
      <c r="QNV18" s="65"/>
      <c r="QNW18" s="65"/>
      <c r="QNX18" s="65"/>
      <c r="QNY18" s="65"/>
      <c r="QNZ18" s="65"/>
      <c r="QOA18" s="65"/>
      <c r="QOB18" s="65"/>
      <c r="QOC18" s="65"/>
      <c r="QOD18" s="65"/>
      <c r="QOE18" s="65"/>
      <c r="QOF18" s="65"/>
      <c r="QOG18" s="65"/>
      <c r="QOH18" s="65"/>
      <c r="QOI18" s="65"/>
      <c r="QOJ18" s="65"/>
      <c r="QOK18" s="65"/>
      <c r="QOL18" s="65"/>
      <c r="QOM18" s="65"/>
      <c r="QON18" s="65"/>
      <c r="QOO18" s="65"/>
      <c r="QOP18" s="65"/>
      <c r="QOQ18" s="65"/>
      <c r="QOR18" s="65"/>
      <c r="QOS18" s="65"/>
      <c r="QOT18" s="65"/>
      <c r="QOU18" s="65"/>
      <c r="QOV18" s="65"/>
      <c r="QOW18" s="65"/>
      <c r="QOX18" s="65"/>
      <c r="QOY18" s="65"/>
      <c r="QOZ18" s="65"/>
      <c r="QPA18" s="65"/>
      <c r="QPB18" s="65"/>
      <c r="QPC18" s="65"/>
      <c r="QPD18" s="65"/>
      <c r="QPE18" s="65"/>
      <c r="QPF18" s="65"/>
      <c r="QPG18" s="65"/>
      <c r="QPH18" s="65"/>
      <c r="QPI18" s="65"/>
      <c r="QPJ18" s="65"/>
      <c r="QPK18" s="65"/>
      <c r="QPL18" s="65"/>
      <c r="QPM18" s="65"/>
      <c r="QPN18" s="65"/>
      <c r="QPO18" s="65"/>
      <c r="QPP18" s="65"/>
      <c r="QPQ18" s="65"/>
      <c r="QPR18" s="65"/>
      <c r="QPS18" s="65"/>
      <c r="QPT18" s="65"/>
      <c r="QPU18" s="65"/>
      <c r="QPV18" s="65"/>
      <c r="QPW18" s="65"/>
      <c r="QPX18" s="65"/>
      <c r="QPY18" s="65"/>
      <c r="QPZ18" s="65"/>
      <c r="QQA18" s="65"/>
      <c r="QQB18" s="65"/>
      <c r="QQC18" s="65"/>
      <c r="QQD18" s="65"/>
      <c r="QQE18" s="65"/>
      <c r="QQF18" s="65"/>
      <c r="QQG18" s="65"/>
      <c r="QQH18" s="65"/>
      <c r="QQI18" s="65"/>
      <c r="QQJ18" s="65"/>
      <c r="QQK18" s="65"/>
      <c r="QQL18" s="65"/>
      <c r="QQM18" s="65"/>
      <c r="QQN18" s="65"/>
      <c r="QQO18" s="65"/>
      <c r="QQP18" s="65"/>
      <c r="QQQ18" s="65"/>
      <c r="QQR18" s="65"/>
      <c r="QQS18" s="65"/>
      <c r="QQT18" s="65"/>
      <c r="QQU18" s="65"/>
      <c r="QQV18" s="65"/>
      <c r="QQW18" s="65"/>
      <c r="QQX18" s="65"/>
      <c r="QQY18" s="65"/>
      <c r="QQZ18" s="65"/>
      <c r="QRA18" s="65"/>
      <c r="QRB18" s="65"/>
      <c r="QRC18" s="65"/>
      <c r="QRD18" s="65"/>
      <c r="QRE18" s="65"/>
      <c r="QRF18" s="65"/>
      <c r="QRG18" s="65"/>
      <c r="QRH18" s="65"/>
      <c r="QRI18" s="65"/>
      <c r="QRJ18" s="65"/>
      <c r="QRK18" s="65"/>
      <c r="QRL18" s="65"/>
      <c r="QRM18" s="65"/>
      <c r="QRN18" s="65"/>
      <c r="QRO18" s="65"/>
      <c r="QRP18" s="65"/>
      <c r="QRQ18" s="65"/>
      <c r="QRR18" s="65"/>
      <c r="QRS18" s="65"/>
      <c r="QRT18" s="65"/>
      <c r="QRU18" s="65"/>
      <c r="QRV18" s="65"/>
      <c r="QRW18" s="65"/>
      <c r="QRX18" s="65"/>
      <c r="QRY18" s="65"/>
      <c r="QRZ18" s="65"/>
      <c r="QSA18" s="65"/>
      <c r="QSB18" s="65"/>
      <c r="QSC18" s="65"/>
      <c r="QSD18" s="65"/>
      <c r="QSE18" s="65"/>
      <c r="QSF18" s="65"/>
      <c r="QSG18" s="65"/>
      <c r="QSH18" s="65"/>
      <c r="QSI18" s="65"/>
      <c r="QSJ18" s="65"/>
      <c r="QSK18" s="65"/>
      <c r="QSL18" s="65"/>
      <c r="QSM18" s="65"/>
      <c r="QSN18" s="65"/>
      <c r="QSO18" s="65"/>
      <c r="QSP18" s="65"/>
      <c r="QSQ18" s="65"/>
      <c r="QSR18" s="65"/>
      <c r="QSS18" s="65"/>
      <c r="QST18" s="65"/>
      <c r="QSU18" s="65"/>
      <c r="QSV18" s="65"/>
      <c r="QSW18" s="65"/>
      <c r="QSX18" s="65"/>
      <c r="QSY18" s="65"/>
      <c r="QSZ18" s="65"/>
      <c r="QTA18" s="65"/>
      <c r="QTB18" s="65"/>
      <c r="QTC18" s="65"/>
      <c r="QTD18" s="65"/>
      <c r="QTE18" s="65"/>
      <c r="QTF18" s="65"/>
      <c r="QTG18" s="65"/>
      <c r="QTH18" s="65"/>
      <c r="QTI18" s="65"/>
      <c r="QTJ18" s="65"/>
      <c r="QTK18" s="65"/>
      <c r="QTL18" s="65"/>
      <c r="QTM18" s="65"/>
      <c r="QTN18" s="65"/>
      <c r="QTO18" s="65"/>
      <c r="QTP18" s="65"/>
      <c r="QTQ18" s="65"/>
      <c r="QTR18" s="65"/>
      <c r="QTS18" s="65"/>
      <c r="QTT18" s="65"/>
      <c r="QTU18" s="65"/>
      <c r="QTV18" s="65"/>
      <c r="QTW18" s="65"/>
      <c r="QTX18" s="65"/>
      <c r="QTY18" s="65"/>
      <c r="QTZ18" s="65"/>
      <c r="QUA18" s="65"/>
      <c r="QUB18" s="65"/>
      <c r="QUC18" s="65"/>
      <c r="QUD18" s="65"/>
      <c r="QUE18" s="65"/>
      <c r="QUF18" s="65"/>
      <c r="QUG18" s="65"/>
      <c r="QUH18" s="65"/>
      <c r="QUI18" s="65"/>
      <c r="QUJ18" s="65"/>
      <c r="QUK18" s="65"/>
      <c r="QUL18" s="65"/>
      <c r="QUM18" s="65"/>
      <c r="QUN18" s="65"/>
      <c r="QUO18" s="65"/>
      <c r="QUP18" s="65"/>
      <c r="QUQ18" s="65"/>
      <c r="QUR18" s="65"/>
      <c r="QUS18" s="65"/>
      <c r="QUT18" s="65"/>
      <c r="QUU18" s="65"/>
      <c r="QUV18" s="65"/>
      <c r="QUW18" s="65"/>
      <c r="QUX18" s="65"/>
      <c r="QUY18" s="65"/>
      <c r="QUZ18" s="65"/>
      <c r="QVA18" s="65"/>
      <c r="QVB18" s="65"/>
      <c r="QVC18" s="65"/>
      <c r="QVD18" s="65"/>
      <c r="QVE18" s="65"/>
      <c r="QVF18" s="65"/>
      <c r="QVG18" s="65"/>
      <c r="QVH18" s="65"/>
      <c r="QVI18" s="65"/>
      <c r="QVJ18" s="65"/>
      <c r="QVK18" s="65"/>
      <c r="QVL18" s="65"/>
      <c r="QVM18" s="65"/>
      <c r="QVN18" s="65"/>
      <c r="QVO18" s="65"/>
      <c r="QVP18" s="65"/>
      <c r="QVQ18" s="65"/>
      <c r="QVR18" s="65"/>
      <c r="QVS18" s="65"/>
      <c r="QVT18" s="65"/>
      <c r="QVU18" s="65"/>
      <c r="QVV18" s="65"/>
      <c r="QVW18" s="65"/>
      <c r="QVX18" s="65"/>
      <c r="QVY18" s="65"/>
      <c r="QVZ18" s="65"/>
      <c r="QWA18" s="65"/>
      <c r="QWB18" s="65"/>
      <c r="QWC18" s="65"/>
      <c r="QWD18" s="65"/>
      <c r="QWE18" s="65"/>
      <c r="QWF18" s="65"/>
      <c r="QWG18" s="65"/>
      <c r="QWH18" s="65"/>
      <c r="QWI18" s="65"/>
      <c r="QWJ18" s="65"/>
      <c r="QWK18" s="65"/>
      <c r="QWL18" s="65"/>
      <c r="QWM18" s="65"/>
      <c r="QWN18" s="65"/>
      <c r="QWO18" s="65"/>
      <c r="QWP18" s="65"/>
      <c r="QWQ18" s="65"/>
      <c r="QWR18" s="65"/>
      <c r="QWS18" s="65"/>
      <c r="QWT18" s="65"/>
      <c r="QWU18" s="65"/>
      <c r="QWV18" s="65"/>
      <c r="QWW18" s="65"/>
      <c r="QWX18" s="65"/>
      <c r="QWY18" s="65"/>
      <c r="QWZ18" s="65"/>
      <c r="QXA18" s="65"/>
      <c r="QXB18" s="65"/>
      <c r="QXC18" s="65"/>
      <c r="QXD18" s="65"/>
      <c r="QXE18" s="65"/>
      <c r="QXF18" s="65"/>
      <c r="QXG18" s="65"/>
      <c r="QXH18" s="65"/>
      <c r="QXI18" s="65"/>
      <c r="QXJ18" s="65"/>
      <c r="QXK18" s="65"/>
      <c r="QXL18" s="65"/>
      <c r="QXM18" s="65"/>
      <c r="QXN18" s="65"/>
      <c r="QXO18" s="65"/>
      <c r="QXP18" s="65"/>
      <c r="QXQ18" s="65"/>
      <c r="QXR18" s="65"/>
      <c r="QXS18" s="65"/>
      <c r="QXT18" s="65"/>
      <c r="QXU18" s="65"/>
      <c r="QXV18" s="65"/>
      <c r="QXW18" s="65"/>
      <c r="QXX18" s="65"/>
      <c r="QXY18" s="65"/>
      <c r="QXZ18" s="65"/>
      <c r="QYA18" s="65"/>
      <c r="QYB18" s="65"/>
      <c r="QYC18" s="65"/>
      <c r="QYD18" s="65"/>
      <c r="QYE18" s="65"/>
      <c r="QYF18" s="65"/>
      <c r="QYG18" s="65"/>
      <c r="QYH18" s="65"/>
      <c r="QYI18" s="65"/>
      <c r="QYJ18" s="65"/>
      <c r="QYK18" s="65"/>
      <c r="QYL18" s="65"/>
      <c r="QYM18" s="65"/>
      <c r="QYN18" s="65"/>
      <c r="QYO18" s="65"/>
      <c r="QYP18" s="65"/>
      <c r="QYQ18" s="65"/>
      <c r="QYR18" s="65"/>
      <c r="QYS18" s="65"/>
      <c r="QYT18" s="65"/>
      <c r="QYU18" s="65"/>
      <c r="QYV18" s="65"/>
      <c r="QYW18" s="65"/>
      <c r="QYX18" s="65"/>
      <c r="QYY18" s="65"/>
      <c r="QYZ18" s="65"/>
      <c r="QZA18" s="65"/>
      <c r="QZB18" s="65"/>
      <c r="QZC18" s="65"/>
      <c r="QZD18" s="65"/>
      <c r="QZE18" s="65"/>
      <c r="QZF18" s="65"/>
      <c r="QZG18" s="65"/>
      <c r="QZH18" s="65"/>
      <c r="QZI18" s="65"/>
      <c r="QZJ18" s="65"/>
      <c r="QZK18" s="65"/>
      <c r="QZL18" s="65"/>
      <c r="QZM18" s="65"/>
      <c r="QZN18" s="65"/>
      <c r="QZO18" s="65"/>
      <c r="QZP18" s="65"/>
      <c r="QZQ18" s="65"/>
      <c r="QZR18" s="65"/>
      <c r="QZS18" s="65"/>
      <c r="QZT18" s="65"/>
      <c r="QZU18" s="65"/>
      <c r="QZV18" s="65"/>
      <c r="QZW18" s="65"/>
      <c r="QZX18" s="65"/>
      <c r="QZY18" s="65"/>
      <c r="QZZ18" s="65"/>
      <c r="RAA18" s="65"/>
      <c r="RAB18" s="65"/>
      <c r="RAC18" s="65"/>
      <c r="RAD18" s="65"/>
      <c r="RAE18" s="65"/>
      <c r="RAF18" s="65"/>
      <c r="RAG18" s="65"/>
      <c r="RAH18" s="65"/>
      <c r="RAI18" s="65"/>
      <c r="RAJ18" s="65"/>
      <c r="RAK18" s="65"/>
      <c r="RAL18" s="65"/>
      <c r="RAM18" s="65"/>
      <c r="RAN18" s="65"/>
      <c r="RAO18" s="65"/>
      <c r="RAP18" s="65"/>
      <c r="RAQ18" s="65"/>
      <c r="RAR18" s="65"/>
      <c r="RAS18" s="65"/>
      <c r="RAT18" s="65"/>
      <c r="RAU18" s="65"/>
      <c r="RAV18" s="65"/>
      <c r="RAW18" s="65"/>
      <c r="RAX18" s="65"/>
      <c r="RAY18" s="65"/>
      <c r="RAZ18" s="65"/>
      <c r="RBA18" s="65"/>
      <c r="RBB18" s="65"/>
      <c r="RBC18" s="65"/>
      <c r="RBD18" s="65"/>
      <c r="RBE18" s="65"/>
      <c r="RBF18" s="65"/>
      <c r="RBG18" s="65"/>
      <c r="RBH18" s="65"/>
      <c r="RBI18" s="65"/>
      <c r="RBJ18" s="65"/>
      <c r="RBK18" s="65"/>
      <c r="RBL18" s="65"/>
      <c r="RBM18" s="65"/>
      <c r="RBN18" s="65"/>
      <c r="RBO18" s="65"/>
      <c r="RBP18" s="65"/>
      <c r="RBQ18" s="65"/>
      <c r="RBR18" s="65"/>
      <c r="RBS18" s="65"/>
      <c r="RBT18" s="65"/>
      <c r="RBU18" s="65"/>
      <c r="RBV18" s="65"/>
      <c r="RBW18" s="65"/>
      <c r="RBX18" s="65"/>
      <c r="RBY18" s="65"/>
      <c r="RBZ18" s="65"/>
      <c r="RCA18" s="65"/>
      <c r="RCB18" s="65"/>
      <c r="RCC18" s="65"/>
      <c r="RCD18" s="65"/>
      <c r="RCE18" s="65"/>
      <c r="RCF18" s="65"/>
      <c r="RCG18" s="65"/>
      <c r="RCH18" s="65"/>
      <c r="RCI18" s="65"/>
      <c r="RCJ18" s="65"/>
      <c r="RCK18" s="65"/>
      <c r="RCL18" s="65"/>
      <c r="RCM18" s="65"/>
      <c r="RCN18" s="65"/>
      <c r="RCO18" s="65"/>
      <c r="RCP18" s="65"/>
      <c r="RCQ18" s="65"/>
      <c r="RCR18" s="65"/>
      <c r="RCS18" s="65"/>
      <c r="RCT18" s="65"/>
      <c r="RCU18" s="65"/>
      <c r="RCV18" s="65"/>
      <c r="RCW18" s="65"/>
      <c r="RCX18" s="65"/>
      <c r="RCY18" s="65"/>
      <c r="RCZ18" s="65"/>
      <c r="RDA18" s="65"/>
      <c r="RDB18" s="65"/>
      <c r="RDC18" s="65"/>
      <c r="RDD18" s="65"/>
      <c r="RDE18" s="65"/>
      <c r="RDF18" s="65"/>
      <c r="RDG18" s="65"/>
      <c r="RDH18" s="65"/>
      <c r="RDI18" s="65"/>
      <c r="RDJ18" s="65"/>
      <c r="RDK18" s="65"/>
      <c r="RDL18" s="65"/>
      <c r="RDM18" s="65"/>
      <c r="RDN18" s="65"/>
      <c r="RDO18" s="65"/>
      <c r="RDP18" s="65"/>
      <c r="RDQ18" s="65"/>
      <c r="RDR18" s="65"/>
      <c r="RDS18" s="65"/>
      <c r="RDT18" s="65"/>
      <c r="RDU18" s="65"/>
      <c r="RDV18" s="65"/>
      <c r="RDW18" s="65"/>
      <c r="RDX18" s="65"/>
      <c r="RDY18" s="65"/>
      <c r="RDZ18" s="65"/>
      <c r="REA18" s="65"/>
      <c r="REB18" s="65"/>
      <c r="REC18" s="65"/>
      <c r="RED18" s="65"/>
      <c r="REE18" s="65"/>
      <c r="REF18" s="65"/>
      <c r="REG18" s="65"/>
      <c r="REH18" s="65"/>
      <c r="REI18" s="65"/>
      <c r="REJ18" s="65"/>
      <c r="REK18" s="65"/>
      <c r="REL18" s="65"/>
      <c r="REM18" s="65"/>
      <c r="REN18" s="65"/>
      <c r="REO18" s="65"/>
      <c r="REP18" s="65"/>
      <c r="REQ18" s="65"/>
      <c r="RER18" s="65"/>
      <c r="RES18" s="65"/>
      <c r="RET18" s="65"/>
      <c r="REU18" s="65"/>
      <c r="REV18" s="65"/>
      <c r="REW18" s="65"/>
      <c r="REX18" s="65"/>
      <c r="REY18" s="65"/>
      <c r="REZ18" s="65"/>
      <c r="RFA18" s="65"/>
      <c r="RFB18" s="65"/>
      <c r="RFC18" s="65"/>
      <c r="RFD18" s="65"/>
      <c r="RFE18" s="65"/>
      <c r="RFF18" s="65"/>
      <c r="RFG18" s="65"/>
      <c r="RFH18" s="65"/>
      <c r="RFI18" s="65"/>
      <c r="RFJ18" s="65"/>
      <c r="RFK18" s="65"/>
      <c r="RFL18" s="65"/>
      <c r="RFM18" s="65"/>
      <c r="RFN18" s="65"/>
      <c r="RFO18" s="65"/>
      <c r="RFP18" s="65"/>
      <c r="RFQ18" s="65"/>
      <c r="RFR18" s="65"/>
      <c r="RFS18" s="65"/>
      <c r="RFT18" s="65"/>
      <c r="RFU18" s="65"/>
      <c r="RFV18" s="65"/>
      <c r="RFW18" s="65"/>
      <c r="RFX18" s="65"/>
      <c r="RFY18" s="65"/>
      <c r="RFZ18" s="65"/>
      <c r="RGA18" s="65"/>
      <c r="RGB18" s="65"/>
      <c r="RGC18" s="65"/>
      <c r="RGD18" s="65"/>
      <c r="RGE18" s="65"/>
      <c r="RGF18" s="65"/>
      <c r="RGG18" s="65"/>
      <c r="RGH18" s="65"/>
      <c r="RGI18" s="65"/>
      <c r="RGJ18" s="65"/>
      <c r="RGK18" s="65"/>
      <c r="RGL18" s="65"/>
      <c r="RGM18" s="65"/>
      <c r="RGN18" s="65"/>
      <c r="RGO18" s="65"/>
      <c r="RGP18" s="65"/>
      <c r="RGQ18" s="65"/>
      <c r="RGR18" s="65"/>
      <c r="RGS18" s="65"/>
      <c r="RGT18" s="65"/>
      <c r="RGU18" s="65"/>
      <c r="RGV18" s="65"/>
      <c r="RGW18" s="65"/>
      <c r="RGX18" s="65"/>
      <c r="RGY18" s="65"/>
      <c r="RGZ18" s="65"/>
      <c r="RHA18" s="65"/>
      <c r="RHB18" s="65"/>
      <c r="RHC18" s="65"/>
      <c r="RHD18" s="65"/>
      <c r="RHE18" s="65"/>
      <c r="RHF18" s="65"/>
      <c r="RHG18" s="65"/>
      <c r="RHH18" s="65"/>
      <c r="RHI18" s="65"/>
      <c r="RHJ18" s="65"/>
      <c r="RHK18" s="65"/>
      <c r="RHL18" s="65"/>
      <c r="RHM18" s="65"/>
      <c r="RHN18" s="65"/>
      <c r="RHO18" s="65"/>
      <c r="RHP18" s="65"/>
      <c r="RHQ18" s="65"/>
      <c r="RHR18" s="65"/>
      <c r="RHS18" s="65"/>
      <c r="RHT18" s="65"/>
      <c r="RHU18" s="65"/>
      <c r="RHV18" s="65"/>
      <c r="RHW18" s="65"/>
      <c r="RHX18" s="65"/>
      <c r="RHY18" s="65"/>
      <c r="RHZ18" s="65"/>
      <c r="RIA18" s="65"/>
      <c r="RIB18" s="65"/>
      <c r="RIC18" s="65"/>
      <c r="RID18" s="65"/>
      <c r="RIE18" s="65"/>
      <c r="RIF18" s="65"/>
      <c r="RIG18" s="65"/>
      <c r="RIH18" s="65"/>
      <c r="RII18" s="65"/>
      <c r="RIJ18" s="65"/>
      <c r="RIK18" s="65"/>
      <c r="RIL18" s="65"/>
      <c r="RIM18" s="65"/>
      <c r="RIN18" s="65"/>
      <c r="RIO18" s="65"/>
      <c r="RIP18" s="65"/>
      <c r="RIQ18" s="65"/>
      <c r="RIR18" s="65"/>
      <c r="RIS18" s="65"/>
      <c r="RIT18" s="65"/>
      <c r="RIU18" s="65"/>
      <c r="RIV18" s="65"/>
      <c r="RIW18" s="65"/>
      <c r="RIX18" s="65"/>
      <c r="RIY18" s="65"/>
      <c r="RIZ18" s="65"/>
      <c r="RJA18" s="65"/>
      <c r="RJB18" s="65"/>
      <c r="RJC18" s="65"/>
      <c r="RJD18" s="65"/>
      <c r="RJE18" s="65"/>
      <c r="RJF18" s="65"/>
      <c r="RJG18" s="65"/>
      <c r="RJH18" s="65"/>
      <c r="RJI18" s="65"/>
      <c r="RJJ18" s="65"/>
      <c r="RJK18" s="65"/>
      <c r="RJL18" s="65"/>
      <c r="RJM18" s="65"/>
      <c r="RJN18" s="65"/>
      <c r="RJO18" s="65"/>
      <c r="RJP18" s="65"/>
      <c r="RJQ18" s="65"/>
      <c r="RJR18" s="65"/>
      <c r="RJS18" s="65"/>
      <c r="RJT18" s="65"/>
      <c r="RJU18" s="65"/>
      <c r="RJV18" s="65"/>
      <c r="RJW18" s="65"/>
      <c r="RJX18" s="65"/>
      <c r="RJY18" s="65"/>
      <c r="RJZ18" s="65"/>
      <c r="RKA18" s="65"/>
      <c r="RKB18" s="65"/>
      <c r="RKC18" s="65"/>
      <c r="RKD18" s="65"/>
      <c r="RKE18" s="65"/>
      <c r="RKF18" s="65"/>
      <c r="RKG18" s="65"/>
      <c r="RKH18" s="65"/>
      <c r="RKI18" s="65"/>
      <c r="RKJ18" s="65"/>
      <c r="RKK18" s="65"/>
      <c r="RKL18" s="65"/>
      <c r="RKM18" s="65"/>
      <c r="RKN18" s="65"/>
      <c r="RKO18" s="65"/>
      <c r="RKP18" s="65"/>
      <c r="RKQ18" s="65"/>
      <c r="RKR18" s="65"/>
      <c r="RKS18" s="65"/>
      <c r="RKT18" s="65"/>
      <c r="RKU18" s="65"/>
      <c r="RKV18" s="65"/>
      <c r="RKW18" s="65"/>
      <c r="RKX18" s="65"/>
      <c r="RKY18" s="65"/>
      <c r="RKZ18" s="65"/>
      <c r="RLA18" s="65"/>
      <c r="RLB18" s="65"/>
      <c r="RLC18" s="65"/>
      <c r="RLD18" s="65"/>
      <c r="RLE18" s="65"/>
      <c r="RLF18" s="65"/>
      <c r="RLG18" s="65"/>
      <c r="RLH18" s="65"/>
      <c r="RLI18" s="65"/>
      <c r="RLJ18" s="65"/>
      <c r="RLK18" s="65"/>
      <c r="RLL18" s="65"/>
      <c r="RLM18" s="65"/>
      <c r="RLN18" s="65"/>
      <c r="RLO18" s="65"/>
      <c r="RLP18" s="65"/>
      <c r="RLQ18" s="65"/>
      <c r="RLR18" s="65"/>
      <c r="RLS18" s="65"/>
      <c r="RLT18" s="65"/>
      <c r="RLU18" s="65"/>
      <c r="RLV18" s="65"/>
      <c r="RLW18" s="65"/>
      <c r="RLX18" s="65"/>
      <c r="RLY18" s="65"/>
      <c r="RLZ18" s="65"/>
      <c r="RMA18" s="65"/>
      <c r="RMB18" s="65"/>
      <c r="RMC18" s="65"/>
      <c r="RMD18" s="65"/>
      <c r="RME18" s="65"/>
      <c r="RMF18" s="65"/>
      <c r="RMG18" s="65"/>
      <c r="RMH18" s="65"/>
      <c r="RMI18" s="65"/>
      <c r="RMJ18" s="65"/>
      <c r="RMK18" s="65"/>
      <c r="RML18" s="65"/>
      <c r="RMM18" s="65"/>
      <c r="RMN18" s="65"/>
      <c r="RMO18" s="65"/>
      <c r="RMP18" s="65"/>
      <c r="RMQ18" s="65"/>
      <c r="RMR18" s="65"/>
      <c r="RMS18" s="65"/>
      <c r="RMT18" s="65"/>
      <c r="RMU18" s="65"/>
      <c r="RMV18" s="65"/>
      <c r="RMW18" s="65"/>
      <c r="RMX18" s="65"/>
      <c r="RMY18" s="65"/>
      <c r="RMZ18" s="65"/>
      <c r="RNA18" s="65"/>
      <c r="RNB18" s="65"/>
      <c r="RNC18" s="65"/>
      <c r="RND18" s="65"/>
      <c r="RNE18" s="65"/>
      <c r="RNF18" s="65"/>
      <c r="RNG18" s="65"/>
      <c r="RNH18" s="65"/>
      <c r="RNI18" s="65"/>
      <c r="RNJ18" s="65"/>
      <c r="RNK18" s="65"/>
      <c r="RNL18" s="65"/>
      <c r="RNM18" s="65"/>
      <c r="RNN18" s="65"/>
      <c r="RNO18" s="65"/>
      <c r="RNP18" s="65"/>
      <c r="RNQ18" s="65"/>
      <c r="RNR18" s="65"/>
      <c r="RNS18" s="65"/>
      <c r="RNT18" s="65"/>
      <c r="RNU18" s="65"/>
      <c r="RNV18" s="65"/>
      <c r="RNW18" s="65"/>
      <c r="RNX18" s="65"/>
      <c r="RNY18" s="65"/>
      <c r="RNZ18" s="65"/>
      <c r="ROA18" s="65"/>
      <c r="ROB18" s="65"/>
      <c r="ROC18" s="65"/>
      <c r="ROD18" s="65"/>
      <c r="ROE18" s="65"/>
      <c r="ROF18" s="65"/>
      <c r="ROG18" s="65"/>
      <c r="ROH18" s="65"/>
      <c r="ROI18" s="65"/>
      <c r="ROJ18" s="65"/>
      <c r="ROK18" s="65"/>
      <c r="ROL18" s="65"/>
      <c r="ROM18" s="65"/>
      <c r="RON18" s="65"/>
      <c r="ROO18" s="65"/>
      <c r="ROP18" s="65"/>
      <c r="ROQ18" s="65"/>
      <c r="ROR18" s="65"/>
      <c r="ROS18" s="65"/>
      <c r="ROT18" s="65"/>
      <c r="ROU18" s="65"/>
      <c r="ROV18" s="65"/>
      <c r="ROW18" s="65"/>
      <c r="ROX18" s="65"/>
      <c r="ROY18" s="65"/>
      <c r="ROZ18" s="65"/>
      <c r="RPA18" s="65"/>
      <c r="RPB18" s="65"/>
      <c r="RPC18" s="65"/>
      <c r="RPD18" s="65"/>
      <c r="RPE18" s="65"/>
      <c r="RPF18" s="65"/>
      <c r="RPG18" s="65"/>
      <c r="RPH18" s="65"/>
      <c r="RPI18" s="65"/>
      <c r="RPJ18" s="65"/>
      <c r="RPK18" s="65"/>
      <c r="RPL18" s="65"/>
      <c r="RPM18" s="65"/>
      <c r="RPN18" s="65"/>
      <c r="RPO18" s="65"/>
      <c r="RPP18" s="65"/>
      <c r="RPQ18" s="65"/>
      <c r="RPR18" s="65"/>
      <c r="RPS18" s="65"/>
      <c r="RPT18" s="65"/>
      <c r="RPU18" s="65"/>
      <c r="RPV18" s="65"/>
      <c r="RPW18" s="65"/>
      <c r="RPX18" s="65"/>
      <c r="RPY18" s="65"/>
      <c r="RPZ18" s="65"/>
      <c r="RQA18" s="65"/>
      <c r="RQB18" s="65"/>
      <c r="RQC18" s="65"/>
      <c r="RQD18" s="65"/>
      <c r="RQE18" s="65"/>
      <c r="RQF18" s="65"/>
      <c r="RQG18" s="65"/>
      <c r="RQH18" s="65"/>
      <c r="RQI18" s="65"/>
      <c r="RQJ18" s="65"/>
      <c r="RQK18" s="65"/>
      <c r="RQL18" s="65"/>
      <c r="RQM18" s="65"/>
      <c r="RQN18" s="65"/>
      <c r="RQO18" s="65"/>
      <c r="RQP18" s="65"/>
      <c r="RQQ18" s="65"/>
      <c r="RQR18" s="65"/>
      <c r="RQS18" s="65"/>
      <c r="RQT18" s="65"/>
      <c r="RQU18" s="65"/>
      <c r="RQV18" s="65"/>
      <c r="RQW18" s="65"/>
      <c r="RQX18" s="65"/>
      <c r="RQY18" s="65"/>
      <c r="RQZ18" s="65"/>
      <c r="RRA18" s="65"/>
      <c r="RRB18" s="65"/>
      <c r="RRC18" s="65"/>
      <c r="RRD18" s="65"/>
      <c r="RRE18" s="65"/>
      <c r="RRF18" s="65"/>
      <c r="RRG18" s="65"/>
      <c r="RRH18" s="65"/>
      <c r="RRI18" s="65"/>
      <c r="RRJ18" s="65"/>
      <c r="RRK18" s="65"/>
      <c r="RRL18" s="65"/>
      <c r="RRM18" s="65"/>
      <c r="RRN18" s="65"/>
      <c r="RRO18" s="65"/>
      <c r="RRP18" s="65"/>
      <c r="RRQ18" s="65"/>
      <c r="RRR18" s="65"/>
      <c r="RRS18" s="65"/>
      <c r="RRT18" s="65"/>
      <c r="RRU18" s="65"/>
      <c r="RRV18" s="65"/>
      <c r="RRW18" s="65"/>
      <c r="RRX18" s="65"/>
      <c r="RRY18" s="65"/>
      <c r="RRZ18" s="65"/>
      <c r="RSA18" s="65"/>
      <c r="RSB18" s="65"/>
      <c r="RSC18" s="65"/>
      <c r="RSD18" s="65"/>
      <c r="RSE18" s="65"/>
      <c r="RSF18" s="65"/>
      <c r="RSG18" s="65"/>
      <c r="RSH18" s="65"/>
      <c r="RSI18" s="65"/>
      <c r="RSJ18" s="65"/>
      <c r="RSK18" s="65"/>
      <c r="RSL18" s="65"/>
      <c r="RSM18" s="65"/>
      <c r="RSN18" s="65"/>
      <c r="RSO18" s="65"/>
      <c r="RSP18" s="65"/>
      <c r="RSQ18" s="65"/>
      <c r="RSR18" s="65"/>
      <c r="RSS18" s="65"/>
      <c r="RST18" s="65"/>
      <c r="RSU18" s="65"/>
      <c r="RSV18" s="65"/>
      <c r="RSW18" s="65"/>
      <c r="RSX18" s="65"/>
      <c r="RSY18" s="65"/>
      <c r="RSZ18" s="65"/>
      <c r="RTA18" s="65"/>
      <c r="RTB18" s="65"/>
      <c r="RTC18" s="65"/>
      <c r="RTD18" s="65"/>
      <c r="RTE18" s="65"/>
      <c r="RTF18" s="65"/>
      <c r="RTG18" s="65"/>
      <c r="RTH18" s="65"/>
      <c r="RTI18" s="65"/>
      <c r="RTJ18" s="65"/>
      <c r="RTK18" s="65"/>
      <c r="RTL18" s="65"/>
      <c r="RTM18" s="65"/>
      <c r="RTN18" s="65"/>
      <c r="RTO18" s="65"/>
      <c r="RTP18" s="65"/>
      <c r="RTQ18" s="65"/>
      <c r="RTR18" s="65"/>
      <c r="RTS18" s="65"/>
      <c r="RTT18" s="65"/>
      <c r="RTU18" s="65"/>
      <c r="RTV18" s="65"/>
      <c r="RTW18" s="65"/>
      <c r="RTX18" s="65"/>
      <c r="RTY18" s="65"/>
      <c r="RTZ18" s="65"/>
      <c r="RUA18" s="65"/>
      <c r="RUB18" s="65"/>
      <c r="RUC18" s="65"/>
      <c r="RUD18" s="65"/>
      <c r="RUE18" s="65"/>
      <c r="RUF18" s="65"/>
      <c r="RUG18" s="65"/>
      <c r="RUH18" s="65"/>
      <c r="RUI18" s="65"/>
      <c r="RUJ18" s="65"/>
      <c r="RUK18" s="65"/>
      <c r="RUL18" s="65"/>
      <c r="RUM18" s="65"/>
      <c r="RUN18" s="65"/>
      <c r="RUO18" s="65"/>
      <c r="RUP18" s="65"/>
      <c r="RUQ18" s="65"/>
      <c r="RUR18" s="65"/>
      <c r="RUS18" s="65"/>
      <c r="RUT18" s="65"/>
      <c r="RUU18" s="65"/>
      <c r="RUV18" s="65"/>
      <c r="RUW18" s="65"/>
      <c r="RUX18" s="65"/>
      <c r="RUY18" s="65"/>
      <c r="RUZ18" s="65"/>
      <c r="RVA18" s="65"/>
      <c r="RVB18" s="65"/>
      <c r="RVC18" s="65"/>
      <c r="RVD18" s="65"/>
      <c r="RVE18" s="65"/>
      <c r="RVF18" s="65"/>
      <c r="RVG18" s="65"/>
      <c r="RVH18" s="65"/>
      <c r="RVI18" s="65"/>
      <c r="RVJ18" s="65"/>
      <c r="RVK18" s="65"/>
      <c r="RVL18" s="65"/>
      <c r="RVM18" s="65"/>
      <c r="RVN18" s="65"/>
      <c r="RVO18" s="65"/>
      <c r="RVP18" s="65"/>
      <c r="RVQ18" s="65"/>
      <c r="RVR18" s="65"/>
      <c r="RVS18" s="65"/>
      <c r="RVT18" s="65"/>
      <c r="RVU18" s="65"/>
      <c r="RVV18" s="65"/>
      <c r="RVW18" s="65"/>
      <c r="RVX18" s="65"/>
      <c r="RVY18" s="65"/>
      <c r="RVZ18" s="65"/>
      <c r="RWA18" s="65"/>
      <c r="RWB18" s="65"/>
      <c r="RWC18" s="65"/>
      <c r="RWD18" s="65"/>
      <c r="RWE18" s="65"/>
      <c r="RWF18" s="65"/>
      <c r="RWG18" s="65"/>
      <c r="RWH18" s="65"/>
      <c r="RWI18" s="65"/>
      <c r="RWJ18" s="65"/>
      <c r="RWK18" s="65"/>
      <c r="RWL18" s="65"/>
      <c r="RWM18" s="65"/>
      <c r="RWN18" s="65"/>
      <c r="RWO18" s="65"/>
      <c r="RWP18" s="65"/>
      <c r="RWQ18" s="65"/>
      <c r="RWR18" s="65"/>
      <c r="RWS18" s="65"/>
      <c r="RWT18" s="65"/>
      <c r="RWU18" s="65"/>
      <c r="RWV18" s="65"/>
      <c r="RWW18" s="65"/>
      <c r="RWX18" s="65"/>
      <c r="RWY18" s="65"/>
      <c r="RWZ18" s="65"/>
      <c r="RXA18" s="65"/>
      <c r="RXB18" s="65"/>
      <c r="RXC18" s="65"/>
      <c r="RXD18" s="65"/>
      <c r="RXE18" s="65"/>
      <c r="RXF18" s="65"/>
      <c r="RXG18" s="65"/>
      <c r="RXH18" s="65"/>
      <c r="RXI18" s="65"/>
      <c r="RXJ18" s="65"/>
      <c r="RXK18" s="65"/>
      <c r="RXL18" s="65"/>
      <c r="RXM18" s="65"/>
      <c r="RXN18" s="65"/>
      <c r="RXO18" s="65"/>
      <c r="RXP18" s="65"/>
      <c r="RXQ18" s="65"/>
      <c r="RXR18" s="65"/>
      <c r="RXS18" s="65"/>
      <c r="RXT18" s="65"/>
      <c r="RXU18" s="65"/>
      <c r="RXV18" s="65"/>
      <c r="RXW18" s="65"/>
      <c r="RXX18" s="65"/>
      <c r="RXY18" s="65"/>
      <c r="RXZ18" s="65"/>
      <c r="RYA18" s="65"/>
      <c r="RYB18" s="65"/>
      <c r="RYC18" s="65"/>
      <c r="RYD18" s="65"/>
      <c r="RYE18" s="65"/>
      <c r="RYF18" s="65"/>
      <c r="RYG18" s="65"/>
      <c r="RYH18" s="65"/>
      <c r="RYI18" s="65"/>
      <c r="RYJ18" s="65"/>
      <c r="RYK18" s="65"/>
      <c r="RYL18" s="65"/>
      <c r="RYM18" s="65"/>
      <c r="RYN18" s="65"/>
      <c r="RYO18" s="65"/>
      <c r="RYP18" s="65"/>
      <c r="RYQ18" s="65"/>
      <c r="RYR18" s="65"/>
      <c r="RYS18" s="65"/>
      <c r="RYT18" s="65"/>
      <c r="RYU18" s="65"/>
      <c r="RYV18" s="65"/>
      <c r="RYW18" s="65"/>
      <c r="RYX18" s="65"/>
      <c r="RYY18" s="65"/>
      <c r="RYZ18" s="65"/>
      <c r="RZA18" s="65"/>
      <c r="RZB18" s="65"/>
      <c r="RZC18" s="65"/>
      <c r="RZD18" s="65"/>
      <c r="RZE18" s="65"/>
      <c r="RZF18" s="65"/>
      <c r="RZG18" s="65"/>
      <c r="RZH18" s="65"/>
      <c r="RZI18" s="65"/>
      <c r="RZJ18" s="65"/>
      <c r="RZK18" s="65"/>
      <c r="RZL18" s="65"/>
      <c r="RZM18" s="65"/>
      <c r="RZN18" s="65"/>
      <c r="RZO18" s="65"/>
      <c r="RZP18" s="65"/>
      <c r="RZQ18" s="65"/>
      <c r="RZR18" s="65"/>
      <c r="RZS18" s="65"/>
      <c r="RZT18" s="65"/>
      <c r="RZU18" s="65"/>
      <c r="RZV18" s="65"/>
      <c r="RZW18" s="65"/>
      <c r="RZX18" s="65"/>
      <c r="RZY18" s="65"/>
      <c r="RZZ18" s="65"/>
      <c r="SAA18" s="65"/>
      <c r="SAB18" s="65"/>
      <c r="SAC18" s="65"/>
      <c r="SAD18" s="65"/>
      <c r="SAE18" s="65"/>
      <c r="SAF18" s="65"/>
      <c r="SAG18" s="65"/>
      <c r="SAH18" s="65"/>
      <c r="SAI18" s="65"/>
      <c r="SAJ18" s="65"/>
      <c r="SAK18" s="65"/>
      <c r="SAL18" s="65"/>
      <c r="SAM18" s="65"/>
      <c r="SAN18" s="65"/>
      <c r="SAO18" s="65"/>
      <c r="SAP18" s="65"/>
      <c r="SAQ18" s="65"/>
      <c r="SAR18" s="65"/>
      <c r="SAS18" s="65"/>
      <c r="SAT18" s="65"/>
      <c r="SAU18" s="65"/>
      <c r="SAV18" s="65"/>
      <c r="SAW18" s="65"/>
      <c r="SAX18" s="65"/>
      <c r="SAY18" s="65"/>
      <c r="SAZ18" s="65"/>
      <c r="SBA18" s="65"/>
      <c r="SBB18" s="65"/>
      <c r="SBC18" s="65"/>
      <c r="SBD18" s="65"/>
      <c r="SBE18" s="65"/>
      <c r="SBF18" s="65"/>
      <c r="SBG18" s="65"/>
      <c r="SBH18" s="65"/>
      <c r="SBI18" s="65"/>
      <c r="SBJ18" s="65"/>
      <c r="SBK18" s="65"/>
      <c r="SBL18" s="65"/>
      <c r="SBM18" s="65"/>
      <c r="SBN18" s="65"/>
      <c r="SBO18" s="65"/>
      <c r="SBP18" s="65"/>
      <c r="SBQ18" s="65"/>
      <c r="SBR18" s="65"/>
      <c r="SBS18" s="65"/>
      <c r="SBT18" s="65"/>
      <c r="SBU18" s="65"/>
      <c r="SBV18" s="65"/>
      <c r="SBW18" s="65"/>
      <c r="SBX18" s="65"/>
      <c r="SBY18" s="65"/>
      <c r="SBZ18" s="65"/>
      <c r="SCA18" s="65"/>
      <c r="SCB18" s="65"/>
      <c r="SCC18" s="65"/>
      <c r="SCD18" s="65"/>
      <c r="SCE18" s="65"/>
      <c r="SCF18" s="65"/>
      <c r="SCG18" s="65"/>
      <c r="SCH18" s="65"/>
      <c r="SCI18" s="65"/>
      <c r="SCJ18" s="65"/>
      <c r="SCK18" s="65"/>
      <c r="SCL18" s="65"/>
      <c r="SCM18" s="65"/>
      <c r="SCN18" s="65"/>
      <c r="SCO18" s="65"/>
      <c r="SCP18" s="65"/>
      <c r="SCQ18" s="65"/>
      <c r="SCR18" s="65"/>
      <c r="SCS18" s="65"/>
      <c r="SCT18" s="65"/>
      <c r="SCU18" s="65"/>
      <c r="SCV18" s="65"/>
      <c r="SCW18" s="65"/>
      <c r="SCX18" s="65"/>
      <c r="SCY18" s="65"/>
      <c r="SCZ18" s="65"/>
      <c r="SDA18" s="65"/>
      <c r="SDB18" s="65"/>
      <c r="SDC18" s="65"/>
      <c r="SDD18" s="65"/>
      <c r="SDE18" s="65"/>
      <c r="SDF18" s="65"/>
      <c r="SDG18" s="65"/>
      <c r="SDH18" s="65"/>
      <c r="SDI18" s="65"/>
      <c r="SDJ18" s="65"/>
      <c r="SDK18" s="65"/>
      <c r="SDL18" s="65"/>
      <c r="SDM18" s="65"/>
      <c r="SDN18" s="65"/>
      <c r="SDO18" s="65"/>
      <c r="SDP18" s="65"/>
      <c r="SDQ18" s="65"/>
      <c r="SDR18" s="65"/>
      <c r="SDS18" s="65"/>
      <c r="SDT18" s="65"/>
      <c r="SDU18" s="65"/>
      <c r="SDV18" s="65"/>
      <c r="SDW18" s="65"/>
      <c r="SDX18" s="65"/>
      <c r="SDY18" s="65"/>
      <c r="SDZ18" s="65"/>
      <c r="SEA18" s="65"/>
      <c r="SEB18" s="65"/>
      <c r="SEC18" s="65"/>
      <c r="SED18" s="65"/>
      <c r="SEE18" s="65"/>
      <c r="SEF18" s="65"/>
      <c r="SEG18" s="65"/>
      <c r="SEH18" s="65"/>
      <c r="SEI18" s="65"/>
      <c r="SEJ18" s="65"/>
      <c r="SEK18" s="65"/>
      <c r="SEL18" s="65"/>
      <c r="SEM18" s="65"/>
      <c r="SEN18" s="65"/>
      <c r="SEO18" s="65"/>
      <c r="SEP18" s="65"/>
      <c r="SEQ18" s="65"/>
      <c r="SER18" s="65"/>
      <c r="SES18" s="65"/>
      <c r="SET18" s="65"/>
      <c r="SEU18" s="65"/>
      <c r="SEV18" s="65"/>
      <c r="SEW18" s="65"/>
      <c r="SEX18" s="65"/>
      <c r="SEY18" s="65"/>
      <c r="SEZ18" s="65"/>
      <c r="SFA18" s="65"/>
      <c r="SFB18" s="65"/>
      <c r="SFC18" s="65"/>
      <c r="SFD18" s="65"/>
      <c r="SFE18" s="65"/>
      <c r="SFF18" s="65"/>
      <c r="SFG18" s="65"/>
      <c r="SFH18" s="65"/>
      <c r="SFI18" s="65"/>
      <c r="SFJ18" s="65"/>
      <c r="SFK18" s="65"/>
      <c r="SFL18" s="65"/>
      <c r="SFM18" s="65"/>
      <c r="SFN18" s="65"/>
      <c r="SFO18" s="65"/>
      <c r="SFP18" s="65"/>
      <c r="SFQ18" s="65"/>
      <c r="SFR18" s="65"/>
      <c r="SFS18" s="65"/>
      <c r="SFT18" s="65"/>
      <c r="SFU18" s="65"/>
      <c r="SFV18" s="65"/>
      <c r="SFW18" s="65"/>
      <c r="SFX18" s="65"/>
      <c r="SFY18" s="65"/>
      <c r="SFZ18" s="65"/>
      <c r="SGA18" s="65"/>
      <c r="SGB18" s="65"/>
      <c r="SGC18" s="65"/>
      <c r="SGD18" s="65"/>
      <c r="SGE18" s="65"/>
      <c r="SGF18" s="65"/>
      <c r="SGG18" s="65"/>
      <c r="SGH18" s="65"/>
      <c r="SGI18" s="65"/>
      <c r="SGJ18" s="65"/>
      <c r="SGK18" s="65"/>
      <c r="SGL18" s="65"/>
      <c r="SGM18" s="65"/>
      <c r="SGN18" s="65"/>
      <c r="SGO18" s="65"/>
      <c r="SGP18" s="65"/>
      <c r="SGQ18" s="65"/>
      <c r="SGR18" s="65"/>
      <c r="SGS18" s="65"/>
      <c r="SGT18" s="65"/>
      <c r="SGU18" s="65"/>
      <c r="SGV18" s="65"/>
      <c r="SGW18" s="65"/>
      <c r="SGX18" s="65"/>
      <c r="SGY18" s="65"/>
      <c r="SGZ18" s="65"/>
      <c r="SHA18" s="65"/>
      <c r="SHB18" s="65"/>
      <c r="SHC18" s="65"/>
      <c r="SHD18" s="65"/>
      <c r="SHE18" s="65"/>
      <c r="SHF18" s="65"/>
      <c r="SHG18" s="65"/>
      <c r="SHH18" s="65"/>
      <c r="SHI18" s="65"/>
      <c r="SHJ18" s="65"/>
      <c r="SHK18" s="65"/>
      <c r="SHL18" s="65"/>
      <c r="SHM18" s="65"/>
      <c r="SHN18" s="65"/>
      <c r="SHO18" s="65"/>
      <c r="SHP18" s="65"/>
      <c r="SHQ18" s="65"/>
      <c r="SHR18" s="65"/>
      <c r="SHS18" s="65"/>
      <c r="SHT18" s="65"/>
      <c r="SHU18" s="65"/>
      <c r="SHV18" s="65"/>
      <c r="SHW18" s="65"/>
      <c r="SHX18" s="65"/>
      <c r="SHY18" s="65"/>
      <c r="SHZ18" s="65"/>
      <c r="SIA18" s="65"/>
      <c r="SIB18" s="65"/>
      <c r="SIC18" s="65"/>
      <c r="SID18" s="65"/>
      <c r="SIE18" s="65"/>
      <c r="SIF18" s="65"/>
      <c r="SIG18" s="65"/>
      <c r="SIH18" s="65"/>
      <c r="SII18" s="65"/>
      <c r="SIJ18" s="65"/>
      <c r="SIK18" s="65"/>
      <c r="SIL18" s="65"/>
      <c r="SIM18" s="65"/>
      <c r="SIN18" s="65"/>
      <c r="SIO18" s="65"/>
      <c r="SIP18" s="65"/>
      <c r="SIQ18" s="65"/>
      <c r="SIR18" s="65"/>
      <c r="SIS18" s="65"/>
      <c r="SIT18" s="65"/>
      <c r="SIU18" s="65"/>
      <c r="SIV18" s="65"/>
      <c r="SIW18" s="65"/>
      <c r="SIX18" s="65"/>
      <c r="SIY18" s="65"/>
      <c r="SIZ18" s="65"/>
      <c r="SJA18" s="65"/>
      <c r="SJB18" s="65"/>
      <c r="SJC18" s="65"/>
      <c r="SJD18" s="65"/>
      <c r="SJE18" s="65"/>
      <c r="SJF18" s="65"/>
      <c r="SJG18" s="65"/>
      <c r="SJH18" s="65"/>
      <c r="SJI18" s="65"/>
      <c r="SJJ18" s="65"/>
      <c r="SJK18" s="65"/>
      <c r="SJL18" s="65"/>
      <c r="SJM18" s="65"/>
      <c r="SJN18" s="65"/>
      <c r="SJO18" s="65"/>
      <c r="SJP18" s="65"/>
      <c r="SJQ18" s="65"/>
      <c r="SJR18" s="65"/>
      <c r="SJS18" s="65"/>
      <c r="SJT18" s="65"/>
      <c r="SJU18" s="65"/>
      <c r="SJV18" s="65"/>
      <c r="SJW18" s="65"/>
      <c r="SJX18" s="65"/>
      <c r="SJY18" s="65"/>
      <c r="SJZ18" s="65"/>
      <c r="SKA18" s="65"/>
      <c r="SKB18" s="65"/>
      <c r="SKC18" s="65"/>
      <c r="SKD18" s="65"/>
      <c r="SKE18" s="65"/>
      <c r="SKF18" s="65"/>
      <c r="SKG18" s="65"/>
      <c r="SKH18" s="65"/>
      <c r="SKI18" s="65"/>
      <c r="SKJ18" s="65"/>
      <c r="SKK18" s="65"/>
      <c r="SKL18" s="65"/>
      <c r="SKM18" s="65"/>
      <c r="SKN18" s="65"/>
      <c r="SKO18" s="65"/>
      <c r="SKP18" s="65"/>
      <c r="SKQ18" s="65"/>
      <c r="SKR18" s="65"/>
      <c r="SKS18" s="65"/>
      <c r="SKT18" s="65"/>
      <c r="SKU18" s="65"/>
      <c r="SKV18" s="65"/>
      <c r="SKW18" s="65"/>
      <c r="SKX18" s="65"/>
      <c r="SKY18" s="65"/>
      <c r="SKZ18" s="65"/>
      <c r="SLA18" s="65"/>
      <c r="SLB18" s="65"/>
      <c r="SLC18" s="65"/>
      <c r="SLD18" s="65"/>
      <c r="SLE18" s="65"/>
      <c r="SLF18" s="65"/>
      <c r="SLG18" s="65"/>
      <c r="SLH18" s="65"/>
      <c r="SLI18" s="65"/>
      <c r="SLJ18" s="65"/>
      <c r="SLK18" s="65"/>
      <c r="SLL18" s="65"/>
      <c r="SLM18" s="65"/>
      <c r="SLN18" s="65"/>
      <c r="SLO18" s="65"/>
      <c r="SLP18" s="65"/>
      <c r="SLQ18" s="65"/>
      <c r="SLR18" s="65"/>
      <c r="SLS18" s="65"/>
      <c r="SLT18" s="65"/>
      <c r="SLU18" s="65"/>
      <c r="SLV18" s="65"/>
      <c r="SLW18" s="65"/>
      <c r="SLX18" s="65"/>
      <c r="SLY18" s="65"/>
      <c r="SLZ18" s="65"/>
      <c r="SMA18" s="65"/>
      <c r="SMB18" s="65"/>
      <c r="SMC18" s="65"/>
      <c r="SMD18" s="65"/>
      <c r="SME18" s="65"/>
      <c r="SMF18" s="65"/>
      <c r="SMG18" s="65"/>
      <c r="SMH18" s="65"/>
      <c r="SMI18" s="65"/>
      <c r="SMJ18" s="65"/>
      <c r="SMK18" s="65"/>
      <c r="SML18" s="65"/>
      <c r="SMM18" s="65"/>
      <c r="SMN18" s="65"/>
      <c r="SMO18" s="65"/>
      <c r="SMP18" s="65"/>
      <c r="SMQ18" s="65"/>
      <c r="SMR18" s="65"/>
      <c r="SMS18" s="65"/>
      <c r="SMT18" s="65"/>
      <c r="SMU18" s="65"/>
      <c r="SMV18" s="65"/>
      <c r="SMW18" s="65"/>
      <c r="SMX18" s="65"/>
      <c r="SMY18" s="65"/>
      <c r="SMZ18" s="65"/>
      <c r="SNA18" s="65"/>
      <c r="SNB18" s="65"/>
      <c r="SNC18" s="65"/>
      <c r="SND18" s="65"/>
      <c r="SNE18" s="65"/>
      <c r="SNF18" s="65"/>
      <c r="SNG18" s="65"/>
      <c r="SNH18" s="65"/>
      <c r="SNI18" s="65"/>
      <c r="SNJ18" s="65"/>
      <c r="SNK18" s="65"/>
      <c r="SNL18" s="65"/>
      <c r="SNM18" s="65"/>
      <c r="SNN18" s="65"/>
      <c r="SNO18" s="65"/>
      <c r="SNP18" s="65"/>
      <c r="SNQ18" s="65"/>
      <c r="SNR18" s="65"/>
      <c r="SNS18" s="65"/>
      <c r="SNT18" s="65"/>
      <c r="SNU18" s="65"/>
      <c r="SNV18" s="65"/>
      <c r="SNW18" s="65"/>
      <c r="SNX18" s="65"/>
      <c r="SNY18" s="65"/>
      <c r="SNZ18" s="65"/>
      <c r="SOA18" s="65"/>
      <c r="SOB18" s="65"/>
      <c r="SOC18" s="65"/>
      <c r="SOD18" s="65"/>
      <c r="SOE18" s="65"/>
      <c r="SOF18" s="65"/>
      <c r="SOG18" s="65"/>
      <c r="SOH18" s="65"/>
      <c r="SOI18" s="65"/>
      <c r="SOJ18" s="65"/>
      <c r="SOK18" s="65"/>
      <c r="SOL18" s="65"/>
      <c r="SOM18" s="65"/>
      <c r="SON18" s="65"/>
      <c r="SOO18" s="65"/>
      <c r="SOP18" s="65"/>
      <c r="SOQ18" s="65"/>
      <c r="SOR18" s="65"/>
      <c r="SOS18" s="65"/>
      <c r="SOT18" s="65"/>
      <c r="SOU18" s="65"/>
      <c r="SOV18" s="65"/>
      <c r="SOW18" s="65"/>
      <c r="SOX18" s="65"/>
      <c r="SOY18" s="65"/>
      <c r="SOZ18" s="65"/>
      <c r="SPA18" s="65"/>
      <c r="SPB18" s="65"/>
      <c r="SPC18" s="65"/>
      <c r="SPD18" s="65"/>
      <c r="SPE18" s="65"/>
      <c r="SPF18" s="65"/>
      <c r="SPG18" s="65"/>
      <c r="SPH18" s="65"/>
      <c r="SPI18" s="65"/>
      <c r="SPJ18" s="65"/>
      <c r="SPK18" s="65"/>
      <c r="SPL18" s="65"/>
      <c r="SPM18" s="65"/>
      <c r="SPN18" s="65"/>
      <c r="SPO18" s="65"/>
      <c r="SPP18" s="65"/>
      <c r="SPQ18" s="65"/>
      <c r="SPR18" s="65"/>
      <c r="SPS18" s="65"/>
      <c r="SPT18" s="65"/>
      <c r="SPU18" s="65"/>
      <c r="SPV18" s="65"/>
      <c r="SPW18" s="65"/>
      <c r="SPX18" s="65"/>
      <c r="SPY18" s="65"/>
      <c r="SPZ18" s="65"/>
      <c r="SQA18" s="65"/>
      <c r="SQB18" s="65"/>
      <c r="SQC18" s="65"/>
      <c r="SQD18" s="65"/>
      <c r="SQE18" s="65"/>
      <c r="SQF18" s="65"/>
      <c r="SQG18" s="65"/>
      <c r="SQH18" s="65"/>
      <c r="SQI18" s="65"/>
      <c r="SQJ18" s="65"/>
      <c r="SQK18" s="65"/>
      <c r="SQL18" s="65"/>
      <c r="SQM18" s="65"/>
      <c r="SQN18" s="65"/>
      <c r="SQO18" s="65"/>
      <c r="SQP18" s="65"/>
      <c r="SQQ18" s="65"/>
      <c r="SQR18" s="65"/>
      <c r="SQS18" s="65"/>
      <c r="SQT18" s="65"/>
      <c r="SQU18" s="65"/>
      <c r="SQV18" s="65"/>
      <c r="SQW18" s="65"/>
      <c r="SQX18" s="65"/>
      <c r="SQY18" s="65"/>
      <c r="SQZ18" s="65"/>
      <c r="SRA18" s="65"/>
      <c r="SRB18" s="65"/>
      <c r="SRC18" s="65"/>
      <c r="SRD18" s="65"/>
      <c r="SRE18" s="65"/>
      <c r="SRF18" s="65"/>
      <c r="SRG18" s="65"/>
      <c r="SRH18" s="65"/>
      <c r="SRI18" s="65"/>
      <c r="SRJ18" s="65"/>
      <c r="SRK18" s="65"/>
      <c r="SRL18" s="65"/>
      <c r="SRM18" s="65"/>
      <c r="SRN18" s="65"/>
      <c r="SRO18" s="65"/>
      <c r="SRP18" s="65"/>
      <c r="SRQ18" s="65"/>
      <c r="SRR18" s="65"/>
      <c r="SRS18" s="65"/>
      <c r="SRT18" s="65"/>
      <c r="SRU18" s="65"/>
      <c r="SRV18" s="65"/>
      <c r="SRW18" s="65"/>
      <c r="SRX18" s="65"/>
      <c r="SRY18" s="65"/>
      <c r="SRZ18" s="65"/>
      <c r="SSA18" s="65"/>
      <c r="SSB18" s="65"/>
      <c r="SSC18" s="65"/>
      <c r="SSD18" s="65"/>
      <c r="SSE18" s="65"/>
      <c r="SSF18" s="65"/>
      <c r="SSG18" s="65"/>
      <c r="SSH18" s="65"/>
      <c r="SSI18" s="65"/>
      <c r="SSJ18" s="65"/>
      <c r="SSK18" s="65"/>
      <c r="SSL18" s="65"/>
      <c r="SSM18" s="65"/>
      <c r="SSN18" s="65"/>
      <c r="SSO18" s="65"/>
      <c r="SSP18" s="65"/>
      <c r="SSQ18" s="65"/>
      <c r="SSR18" s="65"/>
      <c r="SSS18" s="65"/>
      <c r="SST18" s="65"/>
      <c r="SSU18" s="65"/>
      <c r="SSV18" s="65"/>
      <c r="SSW18" s="65"/>
      <c r="SSX18" s="65"/>
      <c r="SSY18" s="65"/>
      <c r="SSZ18" s="65"/>
      <c r="STA18" s="65"/>
      <c r="STB18" s="65"/>
      <c r="STC18" s="65"/>
      <c r="STD18" s="65"/>
      <c r="STE18" s="65"/>
      <c r="STF18" s="65"/>
      <c r="STG18" s="65"/>
      <c r="STH18" s="65"/>
      <c r="STI18" s="65"/>
      <c r="STJ18" s="65"/>
      <c r="STK18" s="65"/>
      <c r="STL18" s="65"/>
      <c r="STM18" s="65"/>
      <c r="STN18" s="65"/>
      <c r="STO18" s="65"/>
      <c r="STP18" s="65"/>
      <c r="STQ18" s="65"/>
      <c r="STR18" s="65"/>
      <c r="STS18" s="65"/>
      <c r="STT18" s="65"/>
      <c r="STU18" s="65"/>
      <c r="STV18" s="65"/>
      <c r="STW18" s="65"/>
      <c r="STX18" s="65"/>
      <c r="STY18" s="65"/>
      <c r="STZ18" s="65"/>
      <c r="SUA18" s="65"/>
      <c r="SUB18" s="65"/>
      <c r="SUC18" s="65"/>
      <c r="SUD18" s="65"/>
      <c r="SUE18" s="65"/>
      <c r="SUF18" s="65"/>
      <c r="SUG18" s="65"/>
      <c r="SUH18" s="65"/>
      <c r="SUI18" s="65"/>
      <c r="SUJ18" s="65"/>
      <c r="SUK18" s="65"/>
      <c r="SUL18" s="65"/>
      <c r="SUM18" s="65"/>
      <c r="SUN18" s="65"/>
      <c r="SUO18" s="65"/>
      <c r="SUP18" s="65"/>
      <c r="SUQ18" s="65"/>
      <c r="SUR18" s="65"/>
      <c r="SUS18" s="65"/>
      <c r="SUT18" s="65"/>
      <c r="SUU18" s="65"/>
      <c r="SUV18" s="65"/>
      <c r="SUW18" s="65"/>
      <c r="SUX18" s="65"/>
      <c r="SUY18" s="65"/>
      <c r="SUZ18" s="65"/>
      <c r="SVA18" s="65"/>
      <c r="SVB18" s="65"/>
      <c r="SVC18" s="65"/>
      <c r="SVD18" s="65"/>
      <c r="SVE18" s="65"/>
      <c r="SVF18" s="65"/>
      <c r="SVG18" s="65"/>
      <c r="SVH18" s="65"/>
      <c r="SVI18" s="65"/>
      <c r="SVJ18" s="65"/>
      <c r="SVK18" s="65"/>
      <c r="SVL18" s="65"/>
      <c r="SVM18" s="65"/>
      <c r="SVN18" s="65"/>
      <c r="SVO18" s="65"/>
      <c r="SVP18" s="65"/>
      <c r="SVQ18" s="65"/>
      <c r="SVR18" s="65"/>
      <c r="SVS18" s="65"/>
      <c r="SVT18" s="65"/>
      <c r="SVU18" s="65"/>
      <c r="SVV18" s="65"/>
      <c r="SVW18" s="65"/>
      <c r="SVX18" s="65"/>
      <c r="SVY18" s="65"/>
      <c r="SVZ18" s="65"/>
      <c r="SWA18" s="65"/>
      <c r="SWB18" s="65"/>
      <c r="SWC18" s="65"/>
      <c r="SWD18" s="65"/>
      <c r="SWE18" s="65"/>
      <c r="SWF18" s="65"/>
      <c r="SWG18" s="65"/>
      <c r="SWH18" s="65"/>
      <c r="SWI18" s="65"/>
      <c r="SWJ18" s="65"/>
      <c r="SWK18" s="65"/>
      <c r="SWL18" s="65"/>
      <c r="SWM18" s="65"/>
      <c r="SWN18" s="65"/>
      <c r="SWO18" s="65"/>
      <c r="SWP18" s="65"/>
      <c r="SWQ18" s="65"/>
      <c r="SWR18" s="65"/>
      <c r="SWS18" s="65"/>
      <c r="SWT18" s="65"/>
      <c r="SWU18" s="65"/>
      <c r="SWV18" s="65"/>
      <c r="SWW18" s="65"/>
      <c r="SWX18" s="65"/>
      <c r="SWY18" s="65"/>
      <c r="SWZ18" s="65"/>
      <c r="SXA18" s="65"/>
      <c r="SXB18" s="65"/>
      <c r="SXC18" s="65"/>
      <c r="SXD18" s="65"/>
      <c r="SXE18" s="65"/>
      <c r="SXF18" s="65"/>
      <c r="SXG18" s="65"/>
      <c r="SXH18" s="65"/>
      <c r="SXI18" s="65"/>
      <c r="SXJ18" s="65"/>
      <c r="SXK18" s="65"/>
      <c r="SXL18" s="65"/>
      <c r="SXM18" s="65"/>
      <c r="SXN18" s="65"/>
      <c r="SXO18" s="65"/>
      <c r="SXP18" s="65"/>
      <c r="SXQ18" s="65"/>
      <c r="SXR18" s="65"/>
      <c r="SXS18" s="65"/>
      <c r="SXT18" s="65"/>
      <c r="SXU18" s="65"/>
      <c r="SXV18" s="65"/>
      <c r="SXW18" s="65"/>
      <c r="SXX18" s="65"/>
      <c r="SXY18" s="65"/>
      <c r="SXZ18" s="65"/>
      <c r="SYA18" s="65"/>
      <c r="SYB18" s="65"/>
      <c r="SYC18" s="65"/>
      <c r="SYD18" s="65"/>
      <c r="SYE18" s="65"/>
      <c r="SYF18" s="65"/>
      <c r="SYG18" s="65"/>
      <c r="SYH18" s="65"/>
      <c r="SYI18" s="65"/>
      <c r="SYJ18" s="65"/>
      <c r="SYK18" s="65"/>
      <c r="SYL18" s="65"/>
      <c r="SYM18" s="65"/>
      <c r="SYN18" s="65"/>
      <c r="SYO18" s="65"/>
      <c r="SYP18" s="65"/>
      <c r="SYQ18" s="65"/>
      <c r="SYR18" s="65"/>
      <c r="SYS18" s="65"/>
      <c r="SYT18" s="65"/>
      <c r="SYU18" s="65"/>
      <c r="SYV18" s="65"/>
      <c r="SYW18" s="65"/>
      <c r="SYX18" s="65"/>
      <c r="SYY18" s="65"/>
      <c r="SYZ18" s="65"/>
      <c r="SZA18" s="65"/>
      <c r="SZB18" s="65"/>
      <c r="SZC18" s="65"/>
      <c r="SZD18" s="65"/>
      <c r="SZE18" s="65"/>
      <c r="SZF18" s="65"/>
      <c r="SZG18" s="65"/>
      <c r="SZH18" s="65"/>
      <c r="SZI18" s="65"/>
      <c r="SZJ18" s="65"/>
      <c r="SZK18" s="65"/>
      <c r="SZL18" s="65"/>
      <c r="SZM18" s="65"/>
      <c r="SZN18" s="65"/>
      <c r="SZO18" s="65"/>
      <c r="SZP18" s="65"/>
      <c r="SZQ18" s="65"/>
      <c r="SZR18" s="65"/>
      <c r="SZS18" s="65"/>
      <c r="SZT18" s="65"/>
      <c r="SZU18" s="65"/>
      <c r="SZV18" s="65"/>
      <c r="SZW18" s="65"/>
      <c r="SZX18" s="65"/>
      <c r="SZY18" s="65"/>
      <c r="SZZ18" s="65"/>
      <c r="TAA18" s="65"/>
      <c r="TAB18" s="65"/>
      <c r="TAC18" s="65"/>
      <c r="TAD18" s="65"/>
      <c r="TAE18" s="65"/>
      <c r="TAF18" s="65"/>
      <c r="TAG18" s="65"/>
      <c r="TAH18" s="65"/>
      <c r="TAI18" s="65"/>
      <c r="TAJ18" s="65"/>
      <c r="TAK18" s="65"/>
      <c r="TAL18" s="65"/>
      <c r="TAM18" s="65"/>
      <c r="TAN18" s="65"/>
      <c r="TAO18" s="65"/>
      <c r="TAP18" s="65"/>
      <c r="TAQ18" s="65"/>
      <c r="TAR18" s="65"/>
      <c r="TAS18" s="65"/>
      <c r="TAT18" s="65"/>
      <c r="TAU18" s="65"/>
      <c r="TAV18" s="65"/>
      <c r="TAW18" s="65"/>
      <c r="TAX18" s="65"/>
      <c r="TAY18" s="65"/>
      <c r="TAZ18" s="65"/>
      <c r="TBA18" s="65"/>
      <c r="TBB18" s="65"/>
      <c r="TBC18" s="65"/>
      <c r="TBD18" s="65"/>
      <c r="TBE18" s="65"/>
      <c r="TBF18" s="65"/>
      <c r="TBG18" s="65"/>
      <c r="TBH18" s="65"/>
      <c r="TBI18" s="65"/>
      <c r="TBJ18" s="65"/>
      <c r="TBK18" s="65"/>
      <c r="TBL18" s="65"/>
      <c r="TBM18" s="65"/>
      <c r="TBN18" s="65"/>
      <c r="TBO18" s="65"/>
      <c r="TBP18" s="65"/>
      <c r="TBQ18" s="65"/>
      <c r="TBR18" s="65"/>
      <c r="TBS18" s="65"/>
      <c r="TBT18" s="65"/>
      <c r="TBU18" s="65"/>
      <c r="TBV18" s="65"/>
      <c r="TBW18" s="65"/>
      <c r="TBX18" s="65"/>
      <c r="TBY18" s="65"/>
      <c r="TBZ18" s="65"/>
      <c r="TCA18" s="65"/>
      <c r="TCB18" s="65"/>
      <c r="TCC18" s="65"/>
      <c r="TCD18" s="65"/>
      <c r="TCE18" s="65"/>
      <c r="TCF18" s="65"/>
      <c r="TCG18" s="65"/>
      <c r="TCH18" s="65"/>
      <c r="TCI18" s="65"/>
      <c r="TCJ18" s="65"/>
      <c r="TCK18" s="65"/>
      <c r="TCL18" s="65"/>
      <c r="TCM18" s="65"/>
      <c r="TCN18" s="65"/>
      <c r="TCO18" s="65"/>
      <c r="TCP18" s="65"/>
      <c r="TCQ18" s="65"/>
      <c r="TCR18" s="65"/>
      <c r="TCS18" s="65"/>
      <c r="TCT18" s="65"/>
      <c r="TCU18" s="65"/>
      <c r="TCV18" s="65"/>
      <c r="TCW18" s="65"/>
      <c r="TCX18" s="65"/>
      <c r="TCY18" s="65"/>
      <c r="TCZ18" s="65"/>
      <c r="TDA18" s="65"/>
      <c r="TDB18" s="65"/>
      <c r="TDC18" s="65"/>
      <c r="TDD18" s="65"/>
      <c r="TDE18" s="65"/>
      <c r="TDF18" s="65"/>
      <c r="TDG18" s="65"/>
      <c r="TDH18" s="65"/>
      <c r="TDI18" s="65"/>
      <c r="TDJ18" s="65"/>
      <c r="TDK18" s="65"/>
      <c r="TDL18" s="65"/>
      <c r="TDM18" s="65"/>
      <c r="TDN18" s="65"/>
      <c r="TDO18" s="65"/>
      <c r="TDP18" s="65"/>
      <c r="TDQ18" s="65"/>
      <c r="TDR18" s="65"/>
      <c r="TDS18" s="65"/>
      <c r="TDT18" s="65"/>
      <c r="TDU18" s="65"/>
      <c r="TDV18" s="65"/>
      <c r="TDW18" s="65"/>
      <c r="TDX18" s="65"/>
      <c r="TDY18" s="65"/>
      <c r="TDZ18" s="65"/>
      <c r="TEA18" s="65"/>
      <c r="TEB18" s="65"/>
      <c r="TEC18" s="65"/>
      <c r="TED18" s="65"/>
      <c r="TEE18" s="65"/>
      <c r="TEF18" s="65"/>
      <c r="TEG18" s="65"/>
      <c r="TEH18" s="65"/>
      <c r="TEI18" s="65"/>
      <c r="TEJ18" s="65"/>
      <c r="TEK18" s="65"/>
      <c r="TEL18" s="65"/>
      <c r="TEM18" s="65"/>
      <c r="TEN18" s="65"/>
      <c r="TEO18" s="65"/>
      <c r="TEP18" s="65"/>
      <c r="TEQ18" s="65"/>
      <c r="TER18" s="65"/>
      <c r="TES18" s="65"/>
      <c r="TET18" s="65"/>
      <c r="TEU18" s="65"/>
      <c r="TEV18" s="65"/>
      <c r="TEW18" s="65"/>
      <c r="TEX18" s="65"/>
      <c r="TEY18" s="65"/>
      <c r="TEZ18" s="65"/>
      <c r="TFA18" s="65"/>
      <c r="TFB18" s="65"/>
      <c r="TFC18" s="65"/>
      <c r="TFD18" s="65"/>
      <c r="TFE18" s="65"/>
      <c r="TFF18" s="65"/>
      <c r="TFG18" s="65"/>
      <c r="TFH18" s="65"/>
      <c r="TFI18" s="65"/>
      <c r="TFJ18" s="65"/>
      <c r="TFK18" s="65"/>
      <c r="TFL18" s="65"/>
      <c r="TFM18" s="65"/>
      <c r="TFN18" s="65"/>
      <c r="TFO18" s="65"/>
      <c r="TFP18" s="65"/>
      <c r="TFQ18" s="65"/>
      <c r="TFR18" s="65"/>
      <c r="TFS18" s="65"/>
      <c r="TFT18" s="65"/>
      <c r="TFU18" s="65"/>
      <c r="TFV18" s="65"/>
      <c r="TFW18" s="65"/>
      <c r="TFX18" s="65"/>
      <c r="TFY18" s="65"/>
      <c r="TFZ18" s="65"/>
      <c r="TGA18" s="65"/>
      <c r="TGB18" s="65"/>
      <c r="TGC18" s="65"/>
      <c r="TGD18" s="65"/>
      <c r="TGE18" s="65"/>
      <c r="TGF18" s="65"/>
      <c r="TGG18" s="65"/>
      <c r="TGH18" s="65"/>
      <c r="TGI18" s="65"/>
      <c r="TGJ18" s="65"/>
      <c r="TGK18" s="65"/>
      <c r="TGL18" s="65"/>
      <c r="TGM18" s="65"/>
      <c r="TGN18" s="65"/>
      <c r="TGO18" s="65"/>
      <c r="TGP18" s="65"/>
      <c r="TGQ18" s="65"/>
      <c r="TGR18" s="65"/>
      <c r="TGS18" s="65"/>
      <c r="TGT18" s="65"/>
      <c r="TGU18" s="65"/>
      <c r="TGV18" s="65"/>
      <c r="TGW18" s="65"/>
      <c r="TGX18" s="65"/>
      <c r="TGY18" s="65"/>
      <c r="TGZ18" s="65"/>
      <c r="THA18" s="65"/>
      <c r="THB18" s="65"/>
      <c r="THC18" s="65"/>
      <c r="THD18" s="65"/>
      <c r="THE18" s="65"/>
      <c r="THF18" s="65"/>
      <c r="THG18" s="65"/>
      <c r="THH18" s="65"/>
      <c r="THI18" s="65"/>
      <c r="THJ18" s="65"/>
      <c r="THK18" s="65"/>
      <c r="THL18" s="65"/>
      <c r="THM18" s="65"/>
      <c r="THN18" s="65"/>
      <c r="THO18" s="65"/>
      <c r="THP18" s="65"/>
      <c r="THQ18" s="65"/>
      <c r="THR18" s="65"/>
      <c r="THS18" s="65"/>
      <c r="THT18" s="65"/>
      <c r="THU18" s="65"/>
      <c r="THV18" s="65"/>
      <c r="THW18" s="65"/>
      <c r="THX18" s="65"/>
      <c r="THY18" s="65"/>
      <c r="THZ18" s="65"/>
      <c r="TIA18" s="65"/>
      <c r="TIB18" s="65"/>
      <c r="TIC18" s="65"/>
      <c r="TID18" s="65"/>
      <c r="TIE18" s="65"/>
      <c r="TIF18" s="65"/>
      <c r="TIG18" s="65"/>
      <c r="TIH18" s="65"/>
      <c r="TII18" s="65"/>
      <c r="TIJ18" s="65"/>
      <c r="TIK18" s="65"/>
      <c r="TIL18" s="65"/>
      <c r="TIM18" s="65"/>
      <c r="TIN18" s="65"/>
      <c r="TIO18" s="65"/>
      <c r="TIP18" s="65"/>
      <c r="TIQ18" s="65"/>
      <c r="TIR18" s="65"/>
      <c r="TIS18" s="65"/>
      <c r="TIT18" s="65"/>
      <c r="TIU18" s="65"/>
      <c r="TIV18" s="65"/>
      <c r="TIW18" s="65"/>
      <c r="TIX18" s="65"/>
      <c r="TIY18" s="65"/>
      <c r="TIZ18" s="65"/>
      <c r="TJA18" s="65"/>
      <c r="TJB18" s="65"/>
      <c r="TJC18" s="65"/>
      <c r="TJD18" s="65"/>
      <c r="TJE18" s="65"/>
      <c r="TJF18" s="65"/>
      <c r="TJG18" s="65"/>
      <c r="TJH18" s="65"/>
      <c r="TJI18" s="65"/>
      <c r="TJJ18" s="65"/>
      <c r="TJK18" s="65"/>
      <c r="TJL18" s="65"/>
      <c r="TJM18" s="65"/>
      <c r="TJN18" s="65"/>
      <c r="TJO18" s="65"/>
      <c r="TJP18" s="65"/>
      <c r="TJQ18" s="65"/>
      <c r="TJR18" s="65"/>
      <c r="TJS18" s="65"/>
      <c r="TJT18" s="65"/>
      <c r="TJU18" s="65"/>
      <c r="TJV18" s="65"/>
      <c r="TJW18" s="65"/>
      <c r="TJX18" s="65"/>
      <c r="TJY18" s="65"/>
      <c r="TJZ18" s="65"/>
      <c r="TKA18" s="65"/>
      <c r="TKB18" s="65"/>
      <c r="TKC18" s="65"/>
      <c r="TKD18" s="65"/>
      <c r="TKE18" s="65"/>
      <c r="TKF18" s="65"/>
      <c r="TKG18" s="65"/>
      <c r="TKH18" s="65"/>
      <c r="TKI18" s="65"/>
      <c r="TKJ18" s="65"/>
      <c r="TKK18" s="65"/>
      <c r="TKL18" s="65"/>
      <c r="TKM18" s="65"/>
      <c r="TKN18" s="65"/>
      <c r="TKO18" s="65"/>
      <c r="TKP18" s="65"/>
      <c r="TKQ18" s="65"/>
      <c r="TKR18" s="65"/>
      <c r="TKS18" s="65"/>
      <c r="TKT18" s="65"/>
      <c r="TKU18" s="65"/>
      <c r="TKV18" s="65"/>
      <c r="TKW18" s="65"/>
      <c r="TKX18" s="65"/>
      <c r="TKY18" s="65"/>
      <c r="TKZ18" s="65"/>
      <c r="TLA18" s="65"/>
      <c r="TLB18" s="65"/>
      <c r="TLC18" s="65"/>
      <c r="TLD18" s="65"/>
      <c r="TLE18" s="65"/>
      <c r="TLF18" s="65"/>
      <c r="TLG18" s="65"/>
      <c r="TLH18" s="65"/>
      <c r="TLI18" s="65"/>
      <c r="TLJ18" s="65"/>
      <c r="TLK18" s="65"/>
      <c r="TLL18" s="65"/>
      <c r="TLM18" s="65"/>
      <c r="TLN18" s="65"/>
      <c r="TLO18" s="65"/>
      <c r="TLP18" s="65"/>
      <c r="TLQ18" s="65"/>
      <c r="TLR18" s="65"/>
      <c r="TLS18" s="65"/>
      <c r="TLT18" s="65"/>
      <c r="TLU18" s="65"/>
      <c r="TLV18" s="65"/>
      <c r="TLW18" s="65"/>
      <c r="TLX18" s="65"/>
      <c r="TLY18" s="65"/>
      <c r="TLZ18" s="65"/>
      <c r="TMA18" s="65"/>
      <c r="TMB18" s="65"/>
      <c r="TMC18" s="65"/>
      <c r="TMD18" s="65"/>
      <c r="TME18" s="65"/>
      <c r="TMF18" s="65"/>
      <c r="TMG18" s="65"/>
      <c r="TMH18" s="65"/>
      <c r="TMI18" s="65"/>
      <c r="TMJ18" s="65"/>
      <c r="TMK18" s="65"/>
      <c r="TML18" s="65"/>
      <c r="TMM18" s="65"/>
      <c r="TMN18" s="65"/>
      <c r="TMO18" s="65"/>
      <c r="TMP18" s="65"/>
      <c r="TMQ18" s="65"/>
      <c r="TMR18" s="65"/>
      <c r="TMS18" s="65"/>
      <c r="TMT18" s="65"/>
      <c r="TMU18" s="65"/>
      <c r="TMV18" s="65"/>
      <c r="TMW18" s="65"/>
      <c r="TMX18" s="65"/>
      <c r="TMY18" s="65"/>
      <c r="TMZ18" s="65"/>
      <c r="TNA18" s="65"/>
      <c r="TNB18" s="65"/>
      <c r="TNC18" s="65"/>
      <c r="TND18" s="65"/>
      <c r="TNE18" s="65"/>
      <c r="TNF18" s="65"/>
      <c r="TNG18" s="65"/>
      <c r="TNH18" s="65"/>
      <c r="TNI18" s="65"/>
      <c r="TNJ18" s="65"/>
      <c r="TNK18" s="65"/>
      <c r="TNL18" s="65"/>
      <c r="TNM18" s="65"/>
      <c r="TNN18" s="65"/>
      <c r="TNO18" s="65"/>
      <c r="TNP18" s="65"/>
      <c r="TNQ18" s="65"/>
      <c r="TNR18" s="65"/>
      <c r="TNS18" s="65"/>
      <c r="TNT18" s="65"/>
      <c r="TNU18" s="65"/>
      <c r="TNV18" s="65"/>
      <c r="TNW18" s="65"/>
      <c r="TNX18" s="65"/>
      <c r="TNY18" s="65"/>
      <c r="TNZ18" s="65"/>
      <c r="TOA18" s="65"/>
      <c r="TOB18" s="65"/>
      <c r="TOC18" s="65"/>
      <c r="TOD18" s="65"/>
      <c r="TOE18" s="65"/>
      <c r="TOF18" s="65"/>
      <c r="TOG18" s="65"/>
      <c r="TOH18" s="65"/>
      <c r="TOI18" s="65"/>
      <c r="TOJ18" s="65"/>
      <c r="TOK18" s="65"/>
      <c r="TOL18" s="65"/>
      <c r="TOM18" s="65"/>
      <c r="TON18" s="65"/>
      <c r="TOO18" s="65"/>
      <c r="TOP18" s="65"/>
      <c r="TOQ18" s="65"/>
      <c r="TOR18" s="65"/>
      <c r="TOS18" s="65"/>
      <c r="TOT18" s="65"/>
      <c r="TOU18" s="65"/>
      <c r="TOV18" s="65"/>
      <c r="TOW18" s="65"/>
      <c r="TOX18" s="65"/>
      <c r="TOY18" s="65"/>
      <c r="TOZ18" s="65"/>
      <c r="TPA18" s="65"/>
      <c r="TPB18" s="65"/>
      <c r="TPC18" s="65"/>
      <c r="TPD18" s="65"/>
      <c r="TPE18" s="65"/>
      <c r="TPF18" s="65"/>
      <c r="TPG18" s="65"/>
      <c r="TPH18" s="65"/>
      <c r="TPI18" s="65"/>
      <c r="TPJ18" s="65"/>
      <c r="TPK18" s="65"/>
      <c r="TPL18" s="65"/>
      <c r="TPM18" s="65"/>
      <c r="TPN18" s="65"/>
      <c r="TPO18" s="65"/>
      <c r="TPP18" s="65"/>
      <c r="TPQ18" s="65"/>
      <c r="TPR18" s="65"/>
      <c r="TPS18" s="65"/>
      <c r="TPT18" s="65"/>
      <c r="TPU18" s="65"/>
      <c r="TPV18" s="65"/>
      <c r="TPW18" s="65"/>
      <c r="TPX18" s="65"/>
      <c r="TPY18" s="65"/>
      <c r="TPZ18" s="65"/>
      <c r="TQA18" s="65"/>
      <c r="TQB18" s="65"/>
      <c r="TQC18" s="65"/>
      <c r="TQD18" s="65"/>
      <c r="TQE18" s="65"/>
      <c r="TQF18" s="65"/>
      <c r="TQG18" s="65"/>
      <c r="TQH18" s="65"/>
      <c r="TQI18" s="65"/>
      <c r="TQJ18" s="65"/>
      <c r="TQK18" s="65"/>
      <c r="TQL18" s="65"/>
      <c r="TQM18" s="65"/>
      <c r="TQN18" s="65"/>
      <c r="TQO18" s="65"/>
      <c r="TQP18" s="65"/>
      <c r="TQQ18" s="65"/>
      <c r="TQR18" s="65"/>
      <c r="TQS18" s="65"/>
      <c r="TQT18" s="65"/>
      <c r="TQU18" s="65"/>
      <c r="TQV18" s="65"/>
      <c r="TQW18" s="65"/>
      <c r="TQX18" s="65"/>
      <c r="TQY18" s="65"/>
      <c r="TQZ18" s="65"/>
      <c r="TRA18" s="65"/>
      <c r="TRB18" s="65"/>
      <c r="TRC18" s="65"/>
      <c r="TRD18" s="65"/>
      <c r="TRE18" s="65"/>
      <c r="TRF18" s="65"/>
      <c r="TRG18" s="65"/>
      <c r="TRH18" s="65"/>
      <c r="TRI18" s="65"/>
      <c r="TRJ18" s="65"/>
      <c r="TRK18" s="65"/>
      <c r="TRL18" s="65"/>
      <c r="TRM18" s="65"/>
      <c r="TRN18" s="65"/>
      <c r="TRO18" s="65"/>
      <c r="TRP18" s="65"/>
      <c r="TRQ18" s="65"/>
      <c r="TRR18" s="65"/>
      <c r="TRS18" s="65"/>
      <c r="TRT18" s="65"/>
      <c r="TRU18" s="65"/>
      <c r="TRV18" s="65"/>
      <c r="TRW18" s="65"/>
      <c r="TRX18" s="65"/>
      <c r="TRY18" s="65"/>
      <c r="TRZ18" s="65"/>
      <c r="TSA18" s="65"/>
      <c r="TSB18" s="65"/>
      <c r="TSC18" s="65"/>
      <c r="TSD18" s="65"/>
      <c r="TSE18" s="65"/>
      <c r="TSF18" s="65"/>
      <c r="TSG18" s="65"/>
      <c r="TSH18" s="65"/>
      <c r="TSI18" s="65"/>
      <c r="TSJ18" s="65"/>
      <c r="TSK18" s="65"/>
      <c r="TSL18" s="65"/>
      <c r="TSM18" s="65"/>
      <c r="TSN18" s="65"/>
      <c r="TSO18" s="65"/>
      <c r="TSP18" s="65"/>
      <c r="TSQ18" s="65"/>
      <c r="TSR18" s="65"/>
      <c r="TSS18" s="65"/>
      <c r="TST18" s="65"/>
      <c r="TSU18" s="65"/>
      <c r="TSV18" s="65"/>
      <c r="TSW18" s="65"/>
      <c r="TSX18" s="65"/>
      <c r="TSY18" s="65"/>
      <c r="TSZ18" s="65"/>
      <c r="TTA18" s="65"/>
      <c r="TTB18" s="65"/>
      <c r="TTC18" s="65"/>
      <c r="TTD18" s="65"/>
      <c r="TTE18" s="65"/>
      <c r="TTF18" s="65"/>
      <c r="TTG18" s="65"/>
      <c r="TTH18" s="65"/>
      <c r="TTI18" s="65"/>
      <c r="TTJ18" s="65"/>
      <c r="TTK18" s="65"/>
      <c r="TTL18" s="65"/>
      <c r="TTM18" s="65"/>
      <c r="TTN18" s="65"/>
      <c r="TTO18" s="65"/>
      <c r="TTP18" s="65"/>
      <c r="TTQ18" s="65"/>
      <c r="TTR18" s="65"/>
      <c r="TTS18" s="65"/>
      <c r="TTT18" s="65"/>
      <c r="TTU18" s="65"/>
      <c r="TTV18" s="65"/>
      <c r="TTW18" s="65"/>
      <c r="TTX18" s="65"/>
      <c r="TTY18" s="65"/>
      <c r="TTZ18" s="65"/>
      <c r="TUA18" s="65"/>
      <c r="TUB18" s="65"/>
      <c r="TUC18" s="65"/>
      <c r="TUD18" s="65"/>
      <c r="TUE18" s="65"/>
      <c r="TUF18" s="65"/>
      <c r="TUG18" s="65"/>
      <c r="TUH18" s="65"/>
      <c r="TUI18" s="65"/>
      <c r="TUJ18" s="65"/>
      <c r="TUK18" s="65"/>
      <c r="TUL18" s="65"/>
      <c r="TUM18" s="65"/>
      <c r="TUN18" s="65"/>
      <c r="TUO18" s="65"/>
      <c r="TUP18" s="65"/>
      <c r="TUQ18" s="65"/>
      <c r="TUR18" s="65"/>
      <c r="TUS18" s="65"/>
      <c r="TUT18" s="65"/>
      <c r="TUU18" s="65"/>
      <c r="TUV18" s="65"/>
      <c r="TUW18" s="65"/>
      <c r="TUX18" s="65"/>
      <c r="TUY18" s="65"/>
      <c r="TUZ18" s="65"/>
      <c r="TVA18" s="65"/>
      <c r="TVB18" s="65"/>
      <c r="TVC18" s="65"/>
      <c r="TVD18" s="65"/>
      <c r="TVE18" s="65"/>
      <c r="TVF18" s="65"/>
      <c r="TVG18" s="65"/>
      <c r="TVH18" s="65"/>
      <c r="TVI18" s="65"/>
      <c r="TVJ18" s="65"/>
      <c r="TVK18" s="65"/>
      <c r="TVL18" s="65"/>
      <c r="TVM18" s="65"/>
      <c r="TVN18" s="65"/>
      <c r="TVO18" s="65"/>
      <c r="TVP18" s="65"/>
      <c r="TVQ18" s="65"/>
      <c r="TVR18" s="65"/>
      <c r="TVS18" s="65"/>
      <c r="TVT18" s="65"/>
      <c r="TVU18" s="65"/>
      <c r="TVV18" s="65"/>
      <c r="TVW18" s="65"/>
      <c r="TVX18" s="65"/>
      <c r="TVY18" s="65"/>
      <c r="TVZ18" s="65"/>
      <c r="TWA18" s="65"/>
      <c r="TWB18" s="65"/>
      <c r="TWC18" s="65"/>
      <c r="TWD18" s="65"/>
      <c r="TWE18" s="65"/>
      <c r="TWF18" s="65"/>
      <c r="TWG18" s="65"/>
      <c r="TWH18" s="65"/>
      <c r="TWI18" s="65"/>
      <c r="TWJ18" s="65"/>
      <c r="TWK18" s="65"/>
      <c r="TWL18" s="65"/>
      <c r="TWM18" s="65"/>
      <c r="TWN18" s="65"/>
      <c r="TWO18" s="65"/>
      <c r="TWP18" s="65"/>
      <c r="TWQ18" s="65"/>
      <c r="TWR18" s="65"/>
      <c r="TWS18" s="65"/>
      <c r="TWT18" s="65"/>
      <c r="TWU18" s="65"/>
      <c r="TWV18" s="65"/>
      <c r="TWW18" s="65"/>
      <c r="TWX18" s="65"/>
      <c r="TWY18" s="65"/>
      <c r="TWZ18" s="65"/>
      <c r="TXA18" s="65"/>
      <c r="TXB18" s="65"/>
      <c r="TXC18" s="65"/>
      <c r="TXD18" s="65"/>
      <c r="TXE18" s="65"/>
      <c r="TXF18" s="65"/>
      <c r="TXG18" s="65"/>
      <c r="TXH18" s="65"/>
      <c r="TXI18" s="65"/>
      <c r="TXJ18" s="65"/>
      <c r="TXK18" s="65"/>
      <c r="TXL18" s="65"/>
      <c r="TXM18" s="65"/>
      <c r="TXN18" s="65"/>
      <c r="TXO18" s="65"/>
      <c r="TXP18" s="65"/>
      <c r="TXQ18" s="65"/>
      <c r="TXR18" s="65"/>
      <c r="TXS18" s="65"/>
      <c r="TXT18" s="65"/>
      <c r="TXU18" s="65"/>
      <c r="TXV18" s="65"/>
      <c r="TXW18" s="65"/>
      <c r="TXX18" s="65"/>
      <c r="TXY18" s="65"/>
      <c r="TXZ18" s="65"/>
      <c r="TYA18" s="65"/>
      <c r="TYB18" s="65"/>
      <c r="TYC18" s="65"/>
      <c r="TYD18" s="65"/>
      <c r="TYE18" s="65"/>
      <c r="TYF18" s="65"/>
      <c r="TYG18" s="65"/>
      <c r="TYH18" s="65"/>
      <c r="TYI18" s="65"/>
      <c r="TYJ18" s="65"/>
      <c r="TYK18" s="65"/>
      <c r="TYL18" s="65"/>
      <c r="TYM18" s="65"/>
      <c r="TYN18" s="65"/>
      <c r="TYO18" s="65"/>
      <c r="TYP18" s="65"/>
      <c r="TYQ18" s="65"/>
      <c r="TYR18" s="65"/>
      <c r="TYS18" s="65"/>
      <c r="TYT18" s="65"/>
      <c r="TYU18" s="65"/>
      <c r="TYV18" s="65"/>
      <c r="TYW18" s="65"/>
      <c r="TYX18" s="65"/>
      <c r="TYY18" s="65"/>
      <c r="TYZ18" s="65"/>
      <c r="TZA18" s="65"/>
      <c r="TZB18" s="65"/>
      <c r="TZC18" s="65"/>
      <c r="TZD18" s="65"/>
      <c r="TZE18" s="65"/>
      <c r="TZF18" s="65"/>
      <c r="TZG18" s="65"/>
      <c r="TZH18" s="65"/>
      <c r="TZI18" s="65"/>
      <c r="TZJ18" s="65"/>
      <c r="TZK18" s="65"/>
      <c r="TZL18" s="65"/>
      <c r="TZM18" s="65"/>
      <c r="TZN18" s="65"/>
      <c r="TZO18" s="65"/>
      <c r="TZP18" s="65"/>
      <c r="TZQ18" s="65"/>
      <c r="TZR18" s="65"/>
      <c r="TZS18" s="65"/>
      <c r="TZT18" s="65"/>
      <c r="TZU18" s="65"/>
      <c r="TZV18" s="65"/>
      <c r="TZW18" s="65"/>
      <c r="TZX18" s="65"/>
      <c r="TZY18" s="65"/>
      <c r="TZZ18" s="65"/>
      <c r="UAA18" s="65"/>
      <c r="UAB18" s="65"/>
      <c r="UAC18" s="65"/>
      <c r="UAD18" s="65"/>
      <c r="UAE18" s="65"/>
      <c r="UAF18" s="65"/>
      <c r="UAG18" s="65"/>
      <c r="UAH18" s="65"/>
      <c r="UAI18" s="65"/>
      <c r="UAJ18" s="65"/>
      <c r="UAK18" s="65"/>
      <c r="UAL18" s="65"/>
      <c r="UAM18" s="65"/>
      <c r="UAN18" s="65"/>
      <c r="UAO18" s="65"/>
      <c r="UAP18" s="65"/>
      <c r="UAQ18" s="65"/>
      <c r="UAR18" s="65"/>
      <c r="UAS18" s="65"/>
      <c r="UAT18" s="65"/>
      <c r="UAU18" s="65"/>
      <c r="UAV18" s="65"/>
      <c r="UAW18" s="65"/>
      <c r="UAX18" s="65"/>
      <c r="UAY18" s="65"/>
      <c r="UAZ18" s="65"/>
      <c r="UBA18" s="65"/>
      <c r="UBB18" s="65"/>
      <c r="UBC18" s="65"/>
      <c r="UBD18" s="65"/>
      <c r="UBE18" s="65"/>
      <c r="UBF18" s="65"/>
      <c r="UBG18" s="65"/>
      <c r="UBH18" s="65"/>
      <c r="UBI18" s="65"/>
      <c r="UBJ18" s="65"/>
      <c r="UBK18" s="65"/>
      <c r="UBL18" s="65"/>
      <c r="UBM18" s="65"/>
      <c r="UBN18" s="65"/>
      <c r="UBO18" s="65"/>
      <c r="UBP18" s="65"/>
      <c r="UBQ18" s="65"/>
      <c r="UBR18" s="65"/>
      <c r="UBS18" s="65"/>
      <c r="UBT18" s="65"/>
      <c r="UBU18" s="65"/>
      <c r="UBV18" s="65"/>
      <c r="UBW18" s="65"/>
      <c r="UBX18" s="65"/>
      <c r="UBY18" s="65"/>
      <c r="UBZ18" s="65"/>
      <c r="UCA18" s="65"/>
      <c r="UCB18" s="65"/>
      <c r="UCC18" s="65"/>
      <c r="UCD18" s="65"/>
      <c r="UCE18" s="65"/>
      <c r="UCF18" s="65"/>
      <c r="UCG18" s="65"/>
      <c r="UCH18" s="65"/>
      <c r="UCI18" s="65"/>
      <c r="UCJ18" s="65"/>
      <c r="UCK18" s="65"/>
      <c r="UCL18" s="65"/>
      <c r="UCM18" s="65"/>
      <c r="UCN18" s="65"/>
      <c r="UCO18" s="65"/>
      <c r="UCP18" s="65"/>
      <c r="UCQ18" s="65"/>
      <c r="UCR18" s="65"/>
      <c r="UCS18" s="65"/>
      <c r="UCT18" s="65"/>
      <c r="UCU18" s="65"/>
      <c r="UCV18" s="65"/>
      <c r="UCW18" s="65"/>
      <c r="UCX18" s="65"/>
      <c r="UCY18" s="65"/>
      <c r="UCZ18" s="65"/>
      <c r="UDA18" s="65"/>
      <c r="UDB18" s="65"/>
      <c r="UDC18" s="65"/>
      <c r="UDD18" s="65"/>
      <c r="UDE18" s="65"/>
      <c r="UDF18" s="65"/>
      <c r="UDG18" s="65"/>
      <c r="UDH18" s="65"/>
      <c r="UDI18" s="65"/>
      <c r="UDJ18" s="65"/>
      <c r="UDK18" s="65"/>
      <c r="UDL18" s="65"/>
      <c r="UDM18" s="65"/>
      <c r="UDN18" s="65"/>
      <c r="UDO18" s="65"/>
      <c r="UDP18" s="65"/>
      <c r="UDQ18" s="65"/>
      <c r="UDR18" s="65"/>
      <c r="UDS18" s="65"/>
      <c r="UDT18" s="65"/>
      <c r="UDU18" s="65"/>
      <c r="UDV18" s="65"/>
      <c r="UDW18" s="65"/>
      <c r="UDX18" s="65"/>
      <c r="UDY18" s="65"/>
      <c r="UDZ18" s="65"/>
      <c r="UEA18" s="65"/>
      <c r="UEB18" s="65"/>
      <c r="UEC18" s="65"/>
      <c r="UED18" s="65"/>
      <c r="UEE18" s="65"/>
      <c r="UEF18" s="65"/>
      <c r="UEG18" s="65"/>
      <c r="UEH18" s="65"/>
      <c r="UEI18" s="65"/>
      <c r="UEJ18" s="65"/>
      <c r="UEK18" s="65"/>
      <c r="UEL18" s="65"/>
      <c r="UEM18" s="65"/>
      <c r="UEN18" s="65"/>
      <c r="UEO18" s="65"/>
      <c r="UEP18" s="65"/>
      <c r="UEQ18" s="65"/>
      <c r="UER18" s="65"/>
      <c r="UES18" s="65"/>
      <c r="UET18" s="65"/>
      <c r="UEU18" s="65"/>
      <c r="UEV18" s="65"/>
      <c r="UEW18" s="65"/>
      <c r="UEX18" s="65"/>
      <c r="UEY18" s="65"/>
      <c r="UEZ18" s="65"/>
      <c r="UFA18" s="65"/>
      <c r="UFB18" s="65"/>
      <c r="UFC18" s="65"/>
      <c r="UFD18" s="65"/>
      <c r="UFE18" s="65"/>
      <c r="UFF18" s="65"/>
      <c r="UFG18" s="65"/>
      <c r="UFH18" s="65"/>
      <c r="UFI18" s="65"/>
      <c r="UFJ18" s="65"/>
      <c r="UFK18" s="65"/>
      <c r="UFL18" s="65"/>
      <c r="UFM18" s="65"/>
      <c r="UFN18" s="65"/>
      <c r="UFO18" s="65"/>
      <c r="UFP18" s="65"/>
      <c r="UFQ18" s="65"/>
      <c r="UFR18" s="65"/>
      <c r="UFS18" s="65"/>
      <c r="UFT18" s="65"/>
      <c r="UFU18" s="65"/>
      <c r="UFV18" s="65"/>
      <c r="UFW18" s="65"/>
      <c r="UFX18" s="65"/>
      <c r="UFY18" s="65"/>
      <c r="UFZ18" s="65"/>
      <c r="UGA18" s="65"/>
      <c r="UGB18" s="65"/>
      <c r="UGC18" s="65"/>
      <c r="UGD18" s="65"/>
      <c r="UGE18" s="65"/>
      <c r="UGF18" s="65"/>
      <c r="UGG18" s="65"/>
      <c r="UGH18" s="65"/>
      <c r="UGI18" s="65"/>
      <c r="UGJ18" s="65"/>
      <c r="UGK18" s="65"/>
      <c r="UGL18" s="65"/>
      <c r="UGM18" s="65"/>
      <c r="UGN18" s="65"/>
      <c r="UGO18" s="65"/>
      <c r="UGP18" s="65"/>
      <c r="UGQ18" s="65"/>
      <c r="UGR18" s="65"/>
      <c r="UGS18" s="65"/>
      <c r="UGT18" s="65"/>
      <c r="UGU18" s="65"/>
      <c r="UGV18" s="65"/>
      <c r="UGW18" s="65"/>
      <c r="UGX18" s="65"/>
      <c r="UGY18" s="65"/>
      <c r="UGZ18" s="65"/>
      <c r="UHA18" s="65"/>
      <c r="UHB18" s="65"/>
      <c r="UHC18" s="65"/>
      <c r="UHD18" s="65"/>
      <c r="UHE18" s="65"/>
      <c r="UHF18" s="65"/>
      <c r="UHG18" s="65"/>
      <c r="UHH18" s="65"/>
      <c r="UHI18" s="65"/>
      <c r="UHJ18" s="65"/>
      <c r="UHK18" s="65"/>
      <c r="UHL18" s="65"/>
      <c r="UHM18" s="65"/>
      <c r="UHN18" s="65"/>
      <c r="UHO18" s="65"/>
      <c r="UHP18" s="65"/>
      <c r="UHQ18" s="65"/>
      <c r="UHR18" s="65"/>
      <c r="UHS18" s="65"/>
      <c r="UHT18" s="65"/>
      <c r="UHU18" s="65"/>
      <c r="UHV18" s="65"/>
      <c r="UHW18" s="65"/>
      <c r="UHX18" s="65"/>
      <c r="UHY18" s="65"/>
      <c r="UHZ18" s="65"/>
      <c r="UIA18" s="65"/>
      <c r="UIB18" s="65"/>
      <c r="UIC18" s="65"/>
      <c r="UID18" s="65"/>
      <c r="UIE18" s="65"/>
      <c r="UIF18" s="65"/>
      <c r="UIG18" s="65"/>
      <c r="UIH18" s="65"/>
      <c r="UII18" s="65"/>
      <c r="UIJ18" s="65"/>
      <c r="UIK18" s="65"/>
      <c r="UIL18" s="65"/>
      <c r="UIM18" s="65"/>
      <c r="UIN18" s="65"/>
      <c r="UIO18" s="65"/>
      <c r="UIP18" s="65"/>
      <c r="UIQ18" s="65"/>
      <c r="UIR18" s="65"/>
      <c r="UIS18" s="65"/>
      <c r="UIT18" s="65"/>
      <c r="UIU18" s="65"/>
      <c r="UIV18" s="65"/>
      <c r="UIW18" s="65"/>
      <c r="UIX18" s="65"/>
      <c r="UIY18" s="65"/>
      <c r="UIZ18" s="65"/>
      <c r="UJA18" s="65"/>
      <c r="UJB18" s="65"/>
      <c r="UJC18" s="65"/>
      <c r="UJD18" s="65"/>
      <c r="UJE18" s="65"/>
      <c r="UJF18" s="65"/>
      <c r="UJG18" s="65"/>
      <c r="UJH18" s="65"/>
      <c r="UJI18" s="65"/>
      <c r="UJJ18" s="65"/>
      <c r="UJK18" s="65"/>
      <c r="UJL18" s="65"/>
      <c r="UJM18" s="65"/>
      <c r="UJN18" s="65"/>
      <c r="UJO18" s="65"/>
      <c r="UJP18" s="65"/>
      <c r="UJQ18" s="65"/>
      <c r="UJR18" s="65"/>
      <c r="UJS18" s="65"/>
      <c r="UJT18" s="65"/>
      <c r="UJU18" s="65"/>
      <c r="UJV18" s="65"/>
      <c r="UJW18" s="65"/>
      <c r="UJX18" s="65"/>
      <c r="UJY18" s="65"/>
      <c r="UJZ18" s="65"/>
      <c r="UKA18" s="65"/>
      <c r="UKB18" s="65"/>
      <c r="UKC18" s="65"/>
      <c r="UKD18" s="65"/>
      <c r="UKE18" s="65"/>
      <c r="UKF18" s="65"/>
      <c r="UKG18" s="65"/>
      <c r="UKH18" s="65"/>
      <c r="UKI18" s="65"/>
      <c r="UKJ18" s="65"/>
      <c r="UKK18" s="65"/>
      <c r="UKL18" s="65"/>
      <c r="UKM18" s="65"/>
      <c r="UKN18" s="65"/>
      <c r="UKO18" s="65"/>
      <c r="UKP18" s="65"/>
      <c r="UKQ18" s="65"/>
      <c r="UKR18" s="65"/>
      <c r="UKS18" s="65"/>
      <c r="UKT18" s="65"/>
      <c r="UKU18" s="65"/>
      <c r="UKV18" s="65"/>
      <c r="UKW18" s="65"/>
      <c r="UKX18" s="65"/>
      <c r="UKY18" s="65"/>
      <c r="UKZ18" s="65"/>
      <c r="ULA18" s="65"/>
      <c r="ULB18" s="65"/>
      <c r="ULC18" s="65"/>
      <c r="ULD18" s="65"/>
      <c r="ULE18" s="65"/>
      <c r="ULF18" s="65"/>
      <c r="ULG18" s="65"/>
      <c r="ULH18" s="65"/>
      <c r="ULI18" s="65"/>
      <c r="ULJ18" s="65"/>
      <c r="ULK18" s="65"/>
      <c r="ULL18" s="65"/>
      <c r="ULM18" s="65"/>
      <c r="ULN18" s="65"/>
      <c r="ULO18" s="65"/>
      <c r="ULP18" s="65"/>
      <c r="ULQ18" s="65"/>
      <c r="ULR18" s="65"/>
      <c r="ULS18" s="65"/>
      <c r="ULT18" s="65"/>
      <c r="ULU18" s="65"/>
      <c r="ULV18" s="65"/>
      <c r="ULW18" s="65"/>
      <c r="ULX18" s="65"/>
      <c r="ULY18" s="65"/>
      <c r="ULZ18" s="65"/>
      <c r="UMA18" s="65"/>
      <c r="UMB18" s="65"/>
      <c r="UMC18" s="65"/>
      <c r="UMD18" s="65"/>
      <c r="UME18" s="65"/>
      <c r="UMF18" s="65"/>
      <c r="UMG18" s="65"/>
      <c r="UMH18" s="65"/>
      <c r="UMI18" s="65"/>
      <c r="UMJ18" s="65"/>
      <c r="UMK18" s="65"/>
      <c r="UML18" s="65"/>
      <c r="UMM18" s="65"/>
      <c r="UMN18" s="65"/>
      <c r="UMO18" s="65"/>
      <c r="UMP18" s="65"/>
      <c r="UMQ18" s="65"/>
      <c r="UMR18" s="65"/>
      <c r="UMS18" s="65"/>
      <c r="UMT18" s="65"/>
      <c r="UMU18" s="65"/>
      <c r="UMV18" s="65"/>
      <c r="UMW18" s="65"/>
      <c r="UMX18" s="65"/>
      <c r="UMY18" s="65"/>
      <c r="UMZ18" s="65"/>
      <c r="UNA18" s="65"/>
      <c r="UNB18" s="65"/>
      <c r="UNC18" s="65"/>
      <c r="UND18" s="65"/>
      <c r="UNE18" s="65"/>
      <c r="UNF18" s="65"/>
      <c r="UNG18" s="65"/>
      <c r="UNH18" s="65"/>
      <c r="UNI18" s="65"/>
      <c r="UNJ18" s="65"/>
      <c r="UNK18" s="65"/>
      <c r="UNL18" s="65"/>
      <c r="UNM18" s="65"/>
      <c r="UNN18" s="65"/>
      <c r="UNO18" s="65"/>
      <c r="UNP18" s="65"/>
      <c r="UNQ18" s="65"/>
      <c r="UNR18" s="65"/>
      <c r="UNS18" s="65"/>
      <c r="UNT18" s="65"/>
      <c r="UNU18" s="65"/>
      <c r="UNV18" s="65"/>
      <c r="UNW18" s="65"/>
      <c r="UNX18" s="65"/>
      <c r="UNY18" s="65"/>
      <c r="UNZ18" s="65"/>
      <c r="UOA18" s="65"/>
      <c r="UOB18" s="65"/>
      <c r="UOC18" s="65"/>
      <c r="UOD18" s="65"/>
      <c r="UOE18" s="65"/>
      <c r="UOF18" s="65"/>
      <c r="UOG18" s="65"/>
      <c r="UOH18" s="65"/>
      <c r="UOI18" s="65"/>
      <c r="UOJ18" s="65"/>
      <c r="UOK18" s="65"/>
      <c r="UOL18" s="65"/>
      <c r="UOM18" s="65"/>
      <c r="UON18" s="65"/>
      <c r="UOO18" s="65"/>
      <c r="UOP18" s="65"/>
      <c r="UOQ18" s="65"/>
      <c r="UOR18" s="65"/>
      <c r="UOS18" s="65"/>
      <c r="UOT18" s="65"/>
      <c r="UOU18" s="65"/>
      <c r="UOV18" s="65"/>
      <c r="UOW18" s="65"/>
      <c r="UOX18" s="65"/>
      <c r="UOY18" s="65"/>
      <c r="UOZ18" s="65"/>
      <c r="UPA18" s="65"/>
      <c r="UPB18" s="65"/>
      <c r="UPC18" s="65"/>
      <c r="UPD18" s="65"/>
      <c r="UPE18" s="65"/>
      <c r="UPF18" s="65"/>
      <c r="UPG18" s="65"/>
      <c r="UPH18" s="65"/>
      <c r="UPI18" s="65"/>
      <c r="UPJ18" s="65"/>
      <c r="UPK18" s="65"/>
      <c r="UPL18" s="65"/>
      <c r="UPM18" s="65"/>
      <c r="UPN18" s="65"/>
      <c r="UPO18" s="65"/>
      <c r="UPP18" s="65"/>
      <c r="UPQ18" s="65"/>
      <c r="UPR18" s="65"/>
      <c r="UPS18" s="65"/>
      <c r="UPT18" s="65"/>
      <c r="UPU18" s="65"/>
      <c r="UPV18" s="65"/>
      <c r="UPW18" s="65"/>
      <c r="UPX18" s="65"/>
      <c r="UPY18" s="65"/>
      <c r="UPZ18" s="65"/>
      <c r="UQA18" s="65"/>
      <c r="UQB18" s="65"/>
      <c r="UQC18" s="65"/>
      <c r="UQD18" s="65"/>
      <c r="UQE18" s="65"/>
      <c r="UQF18" s="65"/>
      <c r="UQG18" s="65"/>
      <c r="UQH18" s="65"/>
      <c r="UQI18" s="65"/>
      <c r="UQJ18" s="65"/>
      <c r="UQK18" s="65"/>
      <c r="UQL18" s="65"/>
      <c r="UQM18" s="65"/>
      <c r="UQN18" s="65"/>
      <c r="UQO18" s="65"/>
      <c r="UQP18" s="65"/>
      <c r="UQQ18" s="65"/>
      <c r="UQR18" s="65"/>
      <c r="UQS18" s="65"/>
      <c r="UQT18" s="65"/>
      <c r="UQU18" s="65"/>
      <c r="UQV18" s="65"/>
      <c r="UQW18" s="65"/>
      <c r="UQX18" s="65"/>
      <c r="UQY18" s="65"/>
      <c r="UQZ18" s="65"/>
      <c r="URA18" s="65"/>
      <c r="URB18" s="65"/>
      <c r="URC18" s="65"/>
      <c r="URD18" s="65"/>
      <c r="URE18" s="65"/>
      <c r="URF18" s="65"/>
      <c r="URG18" s="65"/>
      <c r="URH18" s="65"/>
      <c r="URI18" s="65"/>
      <c r="URJ18" s="65"/>
      <c r="URK18" s="65"/>
      <c r="URL18" s="65"/>
      <c r="URM18" s="65"/>
      <c r="URN18" s="65"/>
      <c r="URO18" s="65"/>
      <c r="URP18" s="65"/>
      <c r="URQ18" s="65"/>
      <c r="URR18" s="65"/>
      <c r="URS18" s="65"/>
      <c r="URT18" s="65"/>
      <c r="URU18" s="65"/>
      <c r="URV18" s="65"/>
      <c r="URW18" s="65"/>
      <c r="URX18" s="65"/>
      <c r="URY18" s="65"/>
      <c r="URZ18" s="65"/>
      <c r="USA18" s="65"/>
      <c r="USB18" s="65"/>
      <c r="USC18" s="65"/>
      <c r="USD18" s="65"/>
      <c r="USE18" s="65"/>
      <c r="USF18" s="65"/>
      <c r="USG18" s="65"/>
      <c r="USH18" s="65"/>
      <c r="USI18" s="65"/>
      <c r="USJ18" s="65"/>
      <c r="USK18" s="65"/>
      <c r="USL18" s="65"/>
      <c r="USM18" s="65"/>
      <c r="USN18" s="65"/>
      <c r="USO18" s="65"/>
      <c r="USP18" s="65"/>
      <c r="USQ18" s="65"/>
      <c r="USR18" s="65"/>
      <c r="USS18" s="65"/>
      <c r="UST18" s="65"/>
      <c r="USU18" s="65"/>
      <c r="USV18" s="65"/>
      <c r="USW18" s="65"/>
      <c r="USX18" s="65"/>
      <c r="USY18" s="65"/>
      <c r="USZ18" s="65"/>
      <c r="UTA18" s="65"/>
      <c r="UTB18" s="65"/>
      <c r="UTC18" s="65"/>
      <c r="UTD18" s="65"/>
      <c r="UTE18" s="65"/>
      <c r="UTF18" s="65"/>
      <c r="UTG18" s="65"/>
      <c r="UTH18" s="65"/>
      <c r="UTI18" s="65"/>
      <c r="UTJ18" s="65"/>
      <c r="UTK18" s="65"/>
      <c r="UTL18" s="65"/>
      <c r="UTM18" s="65"/>
      <c r="UTN18" s="65"/>
      <c r="UTO18" s="65"/>
      <c r="UTP18" s="65"/>
      <c r="UTQ18" s="65"/>
      <c r="UTR18" s="65"/>
      <c r="UTS18" s="65"/>
      <c r="UTT18" s="65"/>
      <c r="UTU18" s="65"/>
      <c r="UTV18" s="65"/>
      <c r="UTW18" s="65"/>
      <c r="UTX18" s="65"/>
      <c r="UTY18" s="65"/>
      <c r="UTZ18" s="65"/>
      <c r="UUA18" s="65"/>
      <c r="UUB18" s="65"/>
      <c r="UUC18" s="65"/>
      <c r="UUD18" s="65"/>
      <c r="UUE18" s="65"/>
      <c r="UUF18" s="65"/>
      <c r="UUG18" s="65"/>
      <c r="UUH18" s="65"/>
      <c r="UUI18" s="65"/>
      <c r="UUJ18" s="65"/>
      <c r="UUK18" s="65"/>
      <c r="UUL18" s="65"/>
      <c r="UUM18" s="65"/>
      <c r="UUN18" s="65"/>
      <c r="UUO18" s="65"/>
      <c r="UUP18" s="65"/>
      <c r="UUQ18" s="65"/>
      <c r="UUR18" s="65"/>
      <c r="UUS18" s="65"/>
      <c r="UUT18" s="65"/>
      <c r="UUU18" s="65"/>
      <c r="UUV18" s="65"/>
      <c r="UUW18" s="65"/>
      <c r="UUX18" s="65"/>
      <c r="UUY18" s="65"/>
      <c r="UUZ18" s="65"/>
      <c r="UVA18" s="65"/>
      <c r="UVB18" s="65"/>
      <c r="UVC18" s="65"/>
      <c r="UVD18" s="65"/>
      <c r="UVE18" s="65"/>
      <c r="UVF18" s="65"/>
      <c r="UVG18" s="65"/>
      <c r="UVH18" s="65"/>
      <c r="UVI18" s="65"/>
      <c r="UVJ18" s="65"/>
      <c r="UVK18" s="65"/>
      <c r="UVL18" s="65"/>
      <c r="UVM18" s="65"/>
      <c r="UVN18" s="65"/>
      <c r="UVO18" s="65"/>
      <c r="UVP18" s="65"/>
      <c r="UVQ18" s="65"/>
      <c r="UVR18" s="65"/>
      <c r="UVS18" s="65"/>
      <c r="UVT18" s="65"/>
      <c r="UVU18" s="65"/>
      <c r="UVV18" s="65"/>
      <c r="UVW18" s="65"/>
      <c r="UVX18" s="65"/>
      <c r="UVY18" s="65"/>
      <c r="UVZ18" s="65"/>
      <c r="UWA18" s="65"/>
      <c r="UWB18" s="65"/>
      <c r="UWC18" s="65"/>
      <c r="UWD18" s="65"/>
      <c r="UWE18" s="65"/>
      <c r="UWF18" s="65"/>
      <c r="UWG18" s="65"/>
      <c r="UWH18" s="65"/>
      <c r="UWI18" s="65"/>
      <c r="UWJ18" s="65"/>
      <c r="UWK18" s="65"/>
      <c r="UWL18" s="65"/>
      <c r="UWM18" s="65"/>
      <c r="UWN18" s="65"/>
      <c r="UWO18" s="65"/>
      <c r="UWP18" s="65"/>
      <c r="UWQ18" s="65"/>
      <c r="UWR18" s="65"/>
      <c r="UWS18" s="65"/>
      <c r="UWT18" s="65"/>
      <c r="UWU18" s="65"/>
      <c r="UWV18" s="65"/>
      <c r="UWW18" s="65"/>
      <c r="UWX18" s="65"/>
      <c r="UWY18" s="65"/>
      <c r="UWZ18" s="65"/>
      <c r="UXA18" s="65"/>
      <c r="UXB18" s="65"/>
      <c r="UXC18" s="65"/>
      <c r="UXD18" s="65"/>
      <c r="UXE18" s="65"/>
      <c r="UXF18" s="65"/>
      <c r="UXG18" s="65"/>
      <c r="UXH18" s="65"/>
      <c r="UXI18" s="65"/>
      <c r="UXJ18" s="65"/>
      <c r="UXK18" s="65"/>
      <c r="UXL18" s="65"/>
      <c r="UXM18" s="65"/>
      <c r="UXN18" s="65"/>
      <c r="UXO18" s="65"/>
      <c r="UXP18" s="65"/>
      <c r="UXQ18" s="65"/>
      <c r="UXR18" s="65"/>
      <c r="UXS18" s="65"/>
      <c r="UXT18" s="65"/>
      <c r="UXU18" s="65"/>
      <c r="UXV18" s="65"/>
      <c r="UXW18" s="65"/>
      <c r="UXX18" s="65"/>
      <c r="UXY18" s="65"/>
      <c r="UXZ18" s="65"/>
      <c r="UYA18" s="65"/>
      <c r="UYB18" s="65"/>
      <c r="UYC18" s="65"/>
      <c r="UYD18" s="65"/>
      <c r="UYE18" s="65"/>
      <c r="UYF18" s="65"/>
      <c r="UYG18" s="65"/>
      <c r="UYH18" s="65"/>
      <c r="UYI18" s="65"/>
      <c r="UYJ18" s="65"/>
      <c r="UYK18" s="65"/>
      <c r="UYL18" s="65"/>
      <c r="UYM18" s="65"/>
      <c r="UYN18" s="65"/>
      <c r="UYO18" s="65"/>
      <c r="UYP18" s="65"/>
      <c r="UYQ18" s="65"/>
      <c r="UYR18" s="65"/>
      <c r="UYS18" s="65"/>
      <c r="UYT18" s="65"/>
      <c r="UYU18" s="65"/>
      <c r="UYV18" s="65"/>
      <c r="UYW18" s="65"/>
      <c r="UYX18" s="65"/>
      <c r="UYY18" s="65"/>
      <c r="UYZ18" s="65"/>
      <c r="UZA18" s="65"/>
      <c r="UZB18" s="65"/>
      <c r="UZC18" s="65"/>
      <c r="UZD18" s="65"/>
      <c r="UZE18" s="65"/>
      <c r="UZF18" s="65"/>
      <c r="UZG18" s="65"/>
      <c r="UZH18" s="65"/>
      <c r="UZI18" s="65"/>
      <c r="UZJ18" s="65"/>
      <c r="UZK18" s="65"/>
      <c r="UZL18" s="65"/>
      <c r="UZM18" s="65"/>
      <c r="UZN18" s="65"/>
      <c r="UZO18" s="65"/>
      <c r="UZP18" s="65"/>
      <c r="UZQ18" s="65"/>
      <c r="UZR18" s="65"/>
      <c r="UZS18" s="65"/>
      <c r="UZT18" s="65"/>
      <c r="UZU18" s="65"/>
      <c r="UZV18" s="65"/>
      <c r="UZW18" s="65"/>
      <c r="UZX18" s="65"/>
      <c r="UZY18" s="65"/>
      <c r="UZZ18" s="65"/>
      <c r="VAA18" s="65"/>
      <c r="VAB18" s="65"/>
      <c r="VAC18" s="65"/>
      <c r="VAD18" s="65"/>
      <c r="VAE18" s="65"/>
      <c r="VAF18" s="65"/>
      <c r="VAG18" s="65"/>
      <c r="VAH18" s="65"/>
      <c r="VAI18" s="65"/>
      <c r="VAJ18" s="65"/>
      <c r="VAK18" s="65"/>
      <c r="VAL18" s="65"/>
      <c r="VAM18" s="65"/>
      <c r="VAN18" s="65"/>
      <c r="VAO18" s="65"/>
      <c r="VAP18" s="65"/>
      <c r="VAQ18" s="65"/>
      <c r="VAR18" s="65"/>
      <c r="VAS18" s="65"/>
      <c r="VAT18" s="65"/>
      <c r="VAU18" s="65"/>
      <c r="VAV18" s="65"/>
      <c r="VAW18" s="65"/>
      <c r="VAX18" s="65"/>
      <c r="VAY18" s="65"/>
      <c r="VAZ18" s="65"/>
      <c r="VBA18" s="65"/>
      <c r="VBB18" s="65"/>
      <c r="VBC18" s="65"/>
      <c r="VBD18" s="65"/>
      <c r="VBE18" s="65"/>
      <c r="VBF18" s="65"/>
      <c r="VBG18" s="65"/>
      <c r="VBH18" s="65"/>
      <c r="VBI18" s="65"/>
      <c r="VBJ18" s="65"/>
      <c r="VBK18" s="65"/>
      <c r="VBL18" s="65"/>
      <c r="VBM18" s="65"/>
      <c r="VBN18" s="65"/>
      <c r="VBO18" s="65"/>
      <c r="VBP18" s="65"/>
      <c r="VBQ18" s="65"/>
      <c r="VBR18" s="65"/>
      <c r="VBS18" s="65"/>
      <c r="VBT18" s="65"/>
      <c r="VBU18" s="65"/>
      <c r="VBV18" s="65"/>
      <c r="VBW18" s="65"/>
      <c r="VBX18" s="65"/>
      <c r="VBY18" s="65"/>
      <c r="VBZ18" s="65"/>
      <c r="VCA18" s="65"/>
      <c r="VCB18" s="65"/>
      <c r="VCC18" s="65"/>
      <c r="VCD18" s="65"/>
      <c r="VCE18" s="65"/>
      <c r="VCF18" s="65"/>
      <c r="VCG18" s="65"/>
      <c r="VCH18" s="65"/>
      <c r="VCI18" s="65"/>
      <c r="VCJ18" s="65"/>
      <c r="VCK18" s="65"/>
      <c r="VCL18" s="65"/>
      <c r="VCM18" s="65"/>
      <c r="VCN18" s="65"/>
      <c r="VCO18" s="65"/>
      <c r="VCP18" s="65"/>
      <c r="VCQ18" s="65"/>
      <c r="VCR18" s="65"/>
      <c r="VCS18" s="65"/>
      <c r="VCT18" s="65"/>
      <c r="VCU18" s="65"/>
      <c r="VCV18" s="65"/>
      <c r="VCW18" s="65"/>
      <c r="VCX18" s="65"/>
      <c r="VCY18" s="65"/>
      <c r="VCZ18" s="65"/>
      <c r="VDA18" s="65"/>
      <c r="VDB18" s="65"/>
      <c r="VDC18" s="65"/>
      <c r="VDD18" s="65"/>
      <c r="VDE18" s="65"/>
      <c r="VDF18" s="65"/>
      <c r="VDG18" s="65"/>
      <c r="VDH18" s="65"/>
      <c r="VDI18" s="65"/>
      <c r="VDJ18" s="65"/>
      <c r="VDK18" s="65"/>
      <c r="VDL18" s="65"/>
      <c r="VDM18" s="65"/>
      <c r="VDN18" s="65"/>
      <c r="VDO18" s="65"/>
      <c r="VDP18" s="65"/>
      <c r="VDQ18" s="65"/>
      <c r="VDR18" s="65"/>
      <c r="VDS18" s="65"/>
      <c r="VDT18" s="65"/>
      <c r="VDU18" s="65"/>
      <c r="VDV18" s="65"/>
      <c r="VDW18" s="65"/>
      <c r="VDX18" s="65"/>
      <c r="VDY18" s="65"/>
      <c r="VDZ18" s="65"/>
      <c r="VEA18" s="65"/>
      <c r="VEB18" s="65"/>
      <c r="VEC18" s="65"/>
      <c r="VED18" s="65"/>
      <c r="VEE18" s="65"/>
      <c r="VEF18" s="65"/>
      <c r="VEG18" s="65"/>
      <c r="VEH18" s="65"/>
      <c r="VEI18" s="65"/>
      <c r="VEJ18" s="65"/>
      <c r="VEK18" s="65"/>
      <c r="VEL18" s="65"/>
      <c r="VEM18" s="65"/>
      <c r="VEN18" s="65"/>
      <c r="VEO18" s="65"/>
      <c r="VEP18" s="65"/>
      <c r="VEQ18" s="65"/>
      <c r="VER18" s="65"/>
      <c r="VES18" s="65"/>
      <c r="VET18" s="65"/>
      <c r="VEU18" s="65"/>
      <c r="VEV18" s="65"/>
      <c r="VEW18" s="65"/>
      <c r="VEX18" s="65"/>
      <c r="VEY18" s="65"/>
      <c r="VEZ18" s="65"/>
      <c r="VFA18" s="65"/>
      <c r="VFB18" s="65"/>
      <c r="VFC18" s="65"/>
      <c r="VFD18" s="65"/>
      <c r="VFE18" s="65"/>
      <c r="VFF18" s="65"/>
      <c r="VFG18" s="65"/>
      <c r="VFH18" s="65"/>
      <c r="VFI18" s="65"/>
      <c r="VFJ18" s="65"/>
      <c r="VFK18" s="65"/>
      <c r="VFL18" s="65"/>
      <c r="VFM18" s="65"/>
      <c r="VFN18" s="65"/>
      <c r="VFO18" s="65"/>
      <c r="VFP18" s="65"/>
      <c r="VFQ18" s="65"/>
      <c r="VFR18" s="65"/>
      <c r="VFS18" s="65"/>
      <c r="VFT18" s="65"/>
      <c r="VFU18" s="65"/>
      <c r="VFV18" s="65"/>
      <c r="VFW18" s="65"/>
      <c r="VFX18" s="65"/>
      <c r="VFY18" s="65"/>
      <c r="VFZ18" s="65"/>
      <c r="VGA18" s="65"/>
      <c r="VGB18" s="65"/>
      <c r="VGC18" s="65"/>
      <c r="VGD18" s="65"/>
      <c r="VGE18" s="65"/>
      <c r="VGF18" s="65"/>
      <c r="VGG18" s="65"/>
      <c r="VGH18" s="65"/>
      <c r="VGI18" s="65"/>
      <c r="VGJ18" s="65"/>
      <c r="VGK18" s="65"/>
      <c r="VGL18" s="65"/>
      <c r="VGM18" s="65"/>
      <c r="VGN18" s="65"/>
      <c r="VGO18" s="65"/>
      <c r="VGP18" s="65"/>
      <c r="VGQ18" s="65"/>
      <c r="VGR18" s="65"/>
      <c r="VGS18" s="65"/>
      <c r="VGT18" s="65"/>
      <c r="VGU18" s="65"/>
      <c r="VGV18" s="65"/>
      <c r="VGW18" s="65"/>
      <c r="VGX18" s="65"/>
      <c r="VGY18" s="65"/>
      <c r="VGZ18" s="65"/>
      <c r="VHA18" s="65"/>
      <c r="VHB18" s="65"/>
      <c r="VHC18" s="65"/>
      <c r="VHD18" s="65"/>
      <c r="VHE18" s="65"/>
      <c r="VHF18" s="65"/>
      <c r="VHG18" s="65"/>
      <c r="VHH18" s="65"/>
      <c r="VHI18" s="65"/>
      <c r="VHJ18" s="65"/>
      <c r="VHK18" s="65"/>
      <c r="VHL18" s="65"/>
      <c r="VHM18" s="65"/>
      <c r="VHN18" s="65"/>
      <c r="VHO18" s="65"/>
      <c r="VHP18" s="65"/>
      <c r="VHQ18" s="65"/>
      <c r="VHR18" s="65"/>
      <c r="VHS18" s="65"/>
      <c r="VHT18" s="65"/>
      <c r="VHU18" s="65"/>
      <c r="VHV18" s="65"/>
      <c r="VHW18" s="65"/>
      <c r="VHX18" s="65"/>
      <c r="VHY18" s="65"/>
      <c r="VHZ18" s="65"/>
      <c r="VIA18" s="65"/>
      <c r="VIB18" s="65"/>
      <c r="VIC18" s="65"/>
      <c r="VID18" s="65"/>
      <c r="VIE18" s="65"/>
      <c r="VIF18" s="65"/>
      <c r="VIG18" s="65"/>
      <c r="VIH18" s="65"/>
      <c r="VII18" s="65"/>
      <c r="VIJ18" s="65"/>
      <c r="VIK18" s="65"/>
      <c r="VIL18" s="65"/>
      <c r="VIM18" s="65"/>
      <c r="VIN18" s="65"/>
      <c r="VIO18" s="65"/>
      <c r="VIP18" s="65"/>
      <c r="VIQ18" s="65"/>
      <c r="VIR18" s="65"/>
      <c r="VIS18" s="65"/>
      <c r="VIT18" s="65"/>
      <c r="VIU18" s="65"/>
      <c r="VIV18" s="65"/>
      <c r="VIW18" s="65"/>
      <c r="VIX18" s="65"/>
      <c r="VIY18" s="65"/>
      <c r="VIZ18" s="65"/>
      <c r="VJA18" s="65"/>
      <c r="VJB18" s="65"/>
      <c r="VJC18" s="65"/>
      <c r="VJD18" s="65"/>
      <c r="VJE18" s="65"/>
      <c r="VJF18" s="65"/>
      <c r="VJG18" s="65"/>
      <c r="VJH18" s="65"/>
      <c r="VJI18" s="65"/>
      <c r="VJJ18" s="65"/>
      <c r="VJK18" s="65"/>
      <c r="VJL18" s="65"/>
      <c r="VJM18" s="65"/>
      <c r="VJN18" s="65"/>
      <c r="VJO18" s="65"/>
      <c r="VJP18" s="65"/>
      <c r="VJQ18" s="65"/>
      <c r="VJR18" s="65"/>
      <c r="VJS18" s="65"/>
      <c r="VJT18" s="65"/>
      <c r="VJU18" s="65"/>
      <c r="VJV18" s="65"/>
      <c r="VJW18" s="65"/>
      <c r="VJX18" s="65"/>
      <c r="VJY18" s="65"/>
      <c r="VJZ18" s="65"/>
      <c r="VKA18" s="65"/>
      <c r="VKB18" s="65"/>
      <c r="VKC18" s="65"/>
      <c r="VKD18" s="65"/>
      <c r="VKE18" s="65"/>
      <c r="VKF18" s="65"/>
      <c r="VKG18" s="65"/>
      <c r="VKH18" s="65"/>
      <c r="VKI18" s="65"/>
      <c r="VKJ18" s="65"/>
      <c r="VKK18" s="65"/>
      <c r="VKL18" s="65"/>
      <c r="VKM18" s="65"/>
      <c r="VKN18" s="65"/>
      <c r="VKO18" s="65"/>
      <c r="VKP18" s="65"/>
      <c r="VKQ18" s="65"/>
      <c r="VKR18" s="65"/>
      <c r="VKS18" s="65"/>
      <c r="VKT18" s="65"/>
      <c r="VKU18" s="65"/>
      <c r="VKV18" s="65"/>
      <c r="VKW18" s="65"/>
      <c r="VKX18" s="65"/>
      <c r="VKY18" s="65"/>
      <c r="VKZ18" s="65"/>
      <c r="VLA18" s="65"/>
      <c r="VLB18" s="65"/>
      <c r="VLC18" s="65"/>
      <c r="VLD18" s="65"/>
      <c r="VLE18" s="65"/>
      <c r="VLF18" s="65"/>
      <c r="VLG18" s="65"/>
      <c r="VLH18" s="65"/>
      <c r="VLI18" s="65"/>
      <c r="VLJ18" s="65"/>
      <c r="VLK18" s="65"/>
      <c r="VLL18" s="65"/>
      <c r="VLM18" s="65"/>
      <c r="VLN18" s="65"/>
      <c r="VLO18" s="65"/>
      <c r="VLP18" s="65"/>
      <c r="VLQ18" s="65"/>
      <c r="VLR18" s="65"/>
      <c r="VLS18" s="65"/>
      <c r="VLT18" s="65"/>
      <c r="VLU18" s="65"/>
      <c r="VLV18" s="65"/>
      <c r="VLW18" s="65"/>
      <c r="VLX18" s="65"/>
      <c r="VLY18" s="65"/>
      <c r="VLZ18" s="65"/>
      <c r="VMA18" s="65"/>
      <c r="VMB18" s="65"/>
      <c r="VMC18" s="65"/>
      <c r="VMD18" s="65"/>
      <c r="VME18" s="65"/>
      <c r="VMF18" s="65"/>
      <c r="VMG18" s="65"/>
      <c r="VMH18" s="65"/>
      <c r="VMI18" s="65"/>
      <c r="VMJ18" s="65"/>
      <c r="VMK18" s="65"/>
      <c r="VML18" s="65"/>
      <c r="VMM18" s="65"/>
      <c r="VMN18" s="65"/>
      <c r="VMO18" s="65"/>
      <c r="VMP18" s="65"/>
      <c r="VMQ18" s="65"/>
      <c r="VMR18" s="65"/>
      <c r="VMS18" s="65"/>
      <c r="VMT18" s="65"/>
      <c r="VMU18" s="65"/>
      <c r="VMV18" s="65"/>
      <c r="VMW18" s="65"/>
      <c r="VMX18" s="65"/>
      <c r="VMY18" s="65"/>
      <c r="VMZ18" s="65"/>
      <c r="VNA18" s="65"/>
      <c r="VNB18" s="65"/>
      <c r="VNC18" s="65"/>
      <c r="VND18" s="65"/>
      <c r="VNE18" s="65"/>
      <c r="VNF18" s="65"/>
      <c r="VNG18" s="65"/>
      <c r="VNH18" s="65"/>
      <c r="VNI18" s="65"/>
      <c r="VNJ18" s="65"/>
      <c r="VNK18" s="65"/>
      <c r="VNL18" s="65"/>
      <c r="VNM18" s="65"/>
      <c r="VNN18" s="65"/>
      <c r="VNO18" s="65"/>
      <c r="VNP18" s="65"/>
      <c r="VNQ18" s="65"/>
      <c r="VNR18" s="65"/>
      <c r="VNS18" s="65"/>
      <c r="VNT18" s="65"/>
      <c r="VNU18" s="65"/>
      <c r="VNV18" s="65"/>
      <c r="VNW18" s="65"/>
      <c r="VNX18" s="65"/>
      <c r="VNY18" s="65"/>
      <c r="VNZ18" s="65"/>
      <c r="VOA18" s="65"/>
      <c r="VOB18" s="65"/>
      <c r="VOC18" s="65"/>
      <c r="VOD18" s="65"/>
      <c r="VOE18" s="65"/>
      <c r="VOF18" s="65"/>
      <c r="VOG18" s="65"/>
      <c r="VOH18" s="65"/>
      <c r="VOI18" s="65"/>
      <c r="VOJ18" s="65"/>
      <c r="VOK18" s="65"/>
      <c r="VOL18" s="65"/>
      <c r="VOM18" s="65"/>
      <c r="VON18" s="65"/>
      <c r="VOO18" s="65"/>
      <c r="VOP18" s="65"/>
      <c r="VOQ18" s="65"/>
      <c r="VOR18" s="65"/>
      <c r="VOS18" s="65"/>
      <c r="VOT18" s="65"/>
      <c r="VOU18" s="65"/>
      <c r="VOV18" s="65"/>
      <c r="VOW18" s="65"/>
      <c r="VOX18" s="65"/>
      <c r="VOY18" s="65"/>
      <c r="VOZ18" s="65"/>
      <c r="VPA18" s="65"/>
      <c r="VPB18" s="65"/>
      <c r="VPC18" s="65"/>
      <c r="VPD18" s="65"/>
      <c r="VPE18" s="65"/>
      <c r="VPF18" s="65"/>
      <c r="VPG18" s="65"/>
      <c r="VPH18" s="65"/>
      <c r="VPI18" s="65"/>
      <c r="VPJ18" s="65"/>
      <c r="VPK18" s="65"/>
      <c r="VPL18" s="65"/>
      <c r="VPM18" s="65"/>
      <c r="VPN18" s="65"/>
      <c r="VPO18" s="65"/>
      <c r="VPP18" s="65"/>
      <c r="VPQ18" s="65"/>
      <c r="VPR18" s="65"/>
      <c r="VPS18" s="65"/>
      <c r="VPT18" s="65"/>
      <c r="VPU18" s="65"/>
      <c r="VPV18" s="65"/>
      <c r="VPW18" s="65"/>
      <c r="VPX18" s="65"/>
      <c r="VPY18" s="65"/>
      <c r="VPZ18" s="65"/>
      <c r="VQA18" s="65"/>
      <c r="VQB18" s="65"/>
      <c r="VQC18" s="65"/>
      <c r="VQD18" s="65"/>
      <c r="VQE18" s="65"/>
      <c r="VQF18" s="65"/>
      <c r="VQG18" s="65"/>
      <c r="VQH18" s="65"/>
      <c r="VQI18" s="65"/>
      <c r="VQJ18" s="65"/>
      <c r="VQK18" s="65"/>
      <c r="VQL18" s="65"/>
      <c r="VQM18" s="65"/>
      <c r="VQN18" s="65"/>
      <c r="VQO18" s="65"/>
      <c r="VQP18" s="65"/>
      <c r="VQQ18" s="65"/>
      <c r="VQR18" s="65"/>
      <c r="VQS18" s="65"/>
      <c r="VQT18" s="65"/>
      <c r="VQU18" s="65"/>
      <c r="VQV18" s="65"/>
      <c r="VQW18" s="65"/>
      <c r="VQX18" s="65"/>
      <c r="VQY18" s="65"/>
      <c r="VQZ18" s="65"/>
      <c r="VRA18" s="65"/>
      <c r="VRB18" s="65"/>
      <c r="VRC18" s="65"/>
      <c r="VRD18" s="65"/>
      <c r="VRE18" s="65"/>
      <c r="VRF18" s="65"/>
      <c r="VRG18" s="65"/>
      <c r="VRH18" s="65"/>
      <c r="VRI18" s="65"/>
      <c r="VRJ18" s="65"/>
      <c r="VRK18" s="65"/>
      <c r="VRL18" s="65"/>
      <c r="VRM18" s="65"/>
      <c r="VRN18" s="65"/>
      <c r="VRO18" s="65"/>
      <c r="VRP18" s="65"/>
      <c r="VRQ18" s="65"/>
      <c r="VRR18" s="65"/>
      <c r="VRS18" s="65"/>
      <c r="VRT18" s="65"/>
      <c r="VRU18" s="65"/>
      <c r="VRV18" s="65"/>
      <c r="VRW18" s="65"/>
      <c r="VRX18" s="65"/>
      <c r="VRY18" s="65"/>
      <c r="VRZ18" s="65"/>
      <c r="VSA18" s="65"/>
      <c r="VSB18" s="65"/>
      <c r="VSC18" s="65"/>
      <c r="VSD18" s="65"/>
      <c r="VSE18" s="65"/>
      <c r="VSF18" s="65"/>
      <c r="VSG18" s="65"/>
      <c r="VSH18" s="65"/>
      <c r="VSI18" s="65"/>
      <c r="VSJ18" s="65"/>
      <c r="VSK18" s="65"/>
      <c r="VSL18" s="65"/>
      <c r="VSM18" s="65"/>
      <c r="VSN18" s="65"/>
      <c r="VSO18" s="65"/>
      <c r="VSP18" s="65"/>
      <c r="VSQ18" s="65"/>
      <c r="VSR18" s="65"/>
      <c r="VSS18" s="65"/>
      <c r="VST18" s="65"/>
      <c r="VSU18" s="65"/>
      <c r="VSV18" s="65"/>
      <c r="VSW18" s="65"/>
      <c r="VSX18" s="65"/>
      <c r="VSY18" s="65"/>
      <c r="VSZ18" s="65"/>
      <c r="VTA18" s="65"/>
      <c r="VTB18" s="65"/>
      <c r="VTC18" s="65"/>
      <c r="VTD18" s="65"/>
      <c r="VTE18" s="65"/>
      <c r="VTF18" s="65"/>
      <c r="VTG18" s="65"/>
      <c r="VTH18" s="65"/>
      <c r="VTI18" s="65"/>
      <c r="VTJ18" s="65"/>
      <c r="VTK18" s="65"/>
      <c r="VTL18" s="65"/>
      <c r="VTM18" s="65"/>
      <c r="VTN18" s="65"/>
      <c r="VTO18" s="65"/>
      <c r="VTP18" s="65"/>
      <c r="VTQ18" s="65"/>
      <c r="VTR18" s="65"/>
      <c r="VTS18" s="65"/>
      <c r="VTT18" s="65"/>
      <c r="VTU18" s="65"/>
      <c r="VTV18" s="65"/>
      <c r="VTW18" s="65"/>
      <c r="VTX18" s="65"/>
      <c r="VTY18" s="65"/>
      <c r="VTZ18" s="65"/>
      <c r="VUA18" s="65"/>
      <c r="VUB18" s="65"/>
      <c r="VUC18" s="65"/>
      <c r="VUD18" s="65"/>
      <c r="VUE18" s="65"/>
      <c r="VUF18" s="65"/>
      <c r="VUG18" s="65"/>
      <c r="VUH18" s="65"/>
      <c r="VUI18" s="65"/>
      <c r="VUJ18" s="65"/>
      <c r="VUK18" s="65"/>
      <c r="VUL18" s="65"/>
      <c r="VUM18" s="65"/>
      <c r="VUN18" s="65"/>
      <c r="VUO18" s="65"/>
      <c r="VUP18" s="65"/>
      <c r="VUQ18" s="65"/>
      <c r="VUR18" s="65"/>
      <c r="VUS18" s="65"/>
      <c r="VUT18" s="65"/>
      <c r="VUU18" s="65"/>
      <c r="VUV18" s="65"/>
      <c r="VUW18" s="65"/>
      <c r="VUX18" s="65"/>
      <c r="VUY18" s="65"/>
      <c r="VUZ18" s="65"/>
      <c r="VVA18" s="65"/>
      <c r="VVB18" s="65"/>
      <c r="VVC18" s="65"/>
      <c r="VVD18" s="65"/>
      <c r="VVE18" s="65"/>
      <c r="VVF18" s="65"/>
      <c r="VVG18" s="65"/>
      <c r="VVH18" s="65"/>
      <c r="VVI18" s="65"/>
      <c r="VVJ18" s="65"/>
      <c r="VVK18" s="65"/>
      <c r="VVL18" s="65"/>
      <c r="VVM18" s="65"/>
      <c r="VVN18" s="65"/>
      <c r="VVO18" s="65"/>
      <c r="VVP18" s="65"/>
      <c r="VVQ18" s="65"/>
      <c r="VVR18" s="65"/>
      <c r="VVS18" s="65"/>
      <c r="VVT18" s="65"/>
      <c r="VVU18" s="65"/>
      <c r="VVV18" s="65"/>
      <c r="VVW18" s="65"/>
      <c r="VVX18" s="65"/>
      <c r="VVY18" s="65"/>
      <c r="VVZ18" s="65"/>
      <c r="VWA18" s="65"/>
      <c r="VWB18" s="65"/>
      <c r="VWC18" s="65"/>
      <c r="VWD18" s="65"/>
      <c r="VWE18" s="65"/>
      <c r="VWF18" s="65"/>
      <c r="VWG18" s="65"/>
      <c r="VWH18" s="65"/>
      <c r="VWI18" s="65"/>
      <c r="VWJ18" s="65"/>
      <c r="VWK18" s="65"/>
      <c r="VWL18" s="65"/>
      <c r="VWM18" s="65"/>
      <c r="VWN18" s="65"/>
      <c r="VWO18" s="65"/>
      <c r="VWP18" s="65"/>
      <c r="VWQ18" s="65"/>
      <c r="VWR18" s="65"/>
      <c r="VWS18" s="65"/>
      <c r="VWT18" s="65"/>
      <c r="VWU18" s="65"/>
      <c r="VWV18" s="65"/>
      <c r="VWW18" s="65"/>
      <c r="VWX18" s="65"/>
      <c r="VWY18" s="65"/>
      <c r="VWZ18" s="65"/>
      <c r="VXA18" s="65"/>
      <c r="VXB18" s="65"/>
      <c r="VXC18" s="65"/>
      <c r="VXD18" s="65"/>
      <c r="VXE18" s="65"/>
      <c r="VXF18" s="65"/>
      <c r="VXG18" s="65"/>
      <c r="VXH18" s="65"/>
      <c r="VXI18" s="65"/>
      <c r="VXJ18" s="65"/>
      <c r="VXK18" s="65"/>
      <c r="VXL18" s="65"/>
      <c r="VXM18" s="65"/>
      <c r="VXN18" s="65"/>
      <c r="VXO18" s="65"/>
      <c r="VXP18" s="65"/>
      <c r="VXQ18" s="65"/>
      <c r="VXR18" s="65"/>
      <c r="VXS18" s="65"/>
      <c r="VXT18" s="65"/>
      <c r="VXU18" s="65"/>
      <c r="VXV18" s="65"/>
      <c r="VXW18" s="65"/>
      <c r="VXX18" s="65"/>
      <c r="VXY18" s="65"/>
      <c r="VXZ18" s="65"/>
      <c r="VYA18" s="65"/>
      <c r="VYB18" s="65"/>
      <c r="VYC18" s="65"/>
      <c r="VYD18" s="65"/>
      <c r="VYE18" s="65"/>
      <c r="VYF18" s="65"/>
      <c r="VYG18" s="65"/>
      <c r="VYH18" s="65"/>
      <c r="VYI18" s="65"/>
      <c r="VYJ18" s="65"/>
      <c r="VYK18" s="65"/>
      <c r="VYL18" s="65"/>
      <c r="VYM18" s="65"/>
      <c r="VYN18" s="65"/>
      <c r="VYO18" s="65"/>
      <c r="VYP18" s="65"/>
      <c r="VYQ18" s="65"/>
      <c r="VYR18" s="65"/>
      <c r="VYS18" s="65"/>
      <c r="VYT18" s="65"/>
      <c r="VYU18" s="65"/>
      <c r="VYV18" s="65"/>
      <c r="VYW18" s="65"/>
      <c r="VYX18" s="65"/>
      <c r="VYY18" s="65"/>
      <c r="VYZ18" s="65"/>
      <c r="VZA18" s="65"/>
      <c r="VZB18" s="65"/>
      <c r="VZC18" s="65"/>
      <c r="VZD18" s="65"/>
      <c r="VZE18" s="65"/>
      <c r="VZF18" s="65"/>
      <c r="VZG18" s="65"/>
      <c r="VZH18" s="65"/>
      <c r="VZI18" s="65"/>
      <c r="VZJ18" s="65"/>
      <c r="VZK18" s="65"/>
      <c r="VZL18" s="65"/>
      <c r="VZM18" s="65"/>
      <c r="VZN18" s="65"/>
      <c r="VZO18" s="65"/>
      <c r="VZP18" s="65"/>
      <c r="VZQ18" s="65"/>
      <c r="VZR18" s="65"/>
      <c r="VZS18" s="65"/>
      <c r="VZT18" s="65"/>
      <c r="VZU18" s="65"/>
      <c r="VZV18" s="65"/>
      <c r="VZW18" s="65"/>
      <c r="VZX18" s="65"/>
      <c r="VZY18" s="65"/>
      <c r="VZZ18" s="65"/>
      <c r="WAA18" s="65"/>
      <c r="WAB18" s="65"/>
      <c r="WAC18" s="65"/>
      <c r="WAD18" s="65"/>
      <c r="WAE18" s="65"/>
      <c r="WAF18" s="65"/>
      <c r="WAG18" s="65"/>
      <c r="WAH18" s="65"/>
      <c r="WAI18" s="65"/>
      <c r="WAJ18" s="65"/>
      <c r="WAK18" s="65"/>
      <c r="WAL18" s="65"/>
      <c r="WAM18" s="65"/>
      <c r="WAN18" s="65"/>
      <c r="WAO18" s="65"/>
      <c r="WAP18" s="65"/>
      <c r="WAQ18" s="65"/>
      <c r="WAR18" s="65"/>
      <c r="WAS18" s="65"/>
      <c r="WAT18" s="65"/>
      <c r="WAU18" s="65"/>
      <c r="WAV18" s="65"/>
      <c r="WAW18" s="65"/>
      <c r="WAX18" s="65"/>
      <c r="WAY18" s="65"/>
      <c r="WAZ18" s="65"/>
      <c r="WBA18" s="65"/>
      <c r="WBB18" s="65"/>
      <c r="WBC18" s="65"/>
      <c r="WBD18" s="65"/>
      <c r="WBE18" s="65"/>
      <c r="WBF18" s="65"/>
      <c r="WBG18" s="65"/>
      <c r="WBH18" s="65"/>
      <c r="WBI18" s="65"/>
      <c r="WBJ18" s="65"/>
      <c r="WBK18" s="65"/>
      <c r="WBL18" s="65"/>
      <c r="WBM18" s="65"/>
      <c r="WBN18" s="65"/>
      <c r="WBO18" s="65"/>
      <c r="WBP18" s="65"/>
      <c r="WBQ18" s="65"/>
      <c r="WBR18" s="65"/>
      <c r="WBS18" s="65"/>
      <c r="WBT18" s="65"/>
      <c r="WBU18" s="65"/>
      <c r="WBV18" s="65"/>
      <c r="WBW18" s="65"/>
      <c r="WBX18" s="65"/>
      <c r="WBY18" s="65"/>
      <c r="WBZ18" s="65"/>
      <c r="WCA18" s="65"/>
      <c r="WCB18" s="65"/>
      <c r="WCC18" s="65"/>
      <c r="WCD18" s="65"/>
      <c r="WCE18" s="65"/>
      <c r="WCF18" s="65"/>
      <c r="WCG18" s="65"/>
      <c r="WCH18" s="65"/>
      <c r="WCI18" s="65"/>
      <c r="WCJ18" s="65"/>
      <c r="WCK18" s="65"/>
      <c r="WCL18" s="65"/>
      <c r="WCM18" s="65"/>
      <c r="WCN18" s="65"/>
      <c r="WCO18" s="65"/>
      <c r="WCP18" s="65"/>
      <c r="WCQ18" s="65"/>
      <c r="WCR18" s="65"/>
      <c r="WCS18" s="65"/>
      <c r="WCT18" s="65"/>
      <c r="WCU18" s="65"/>
      <c r="WCV18" s="65"/>
      <c r="WCW18" s="65"/>
      <c r="WCX18" s="65"/>
      <c r="WCY18" s="65"/>
      <c r="WCZ18" s="65"/>
      <c r="WDA18" s="65"/>
      <c r="WDB18" s="65"/>
      <c r="WDC18" s="65"/>
      <c r="WDD18" s="65"/>
      <c r="WDE18" s="65"/>
      <c r="WDF18" s="65"/>
      <c r="WDG18" s="65"/>
      <c r="WDH18" s="65"/>
      <c r="WDI18" s="65"/>
      <c r="WDJ18" s="65"/>
      <c r="WDK18" s="65"/>
      <c r="WDL18" s="65"/>
      <c r="WDM18" s="65"/>
      <c r="WDN18" s="65"/>
      <c r="WDO18" s="65"/>
      <c r="WDP18" s="65"/>
      <c r="WDQ18" s="65"/>
      <c r="WDR18" s="65"/>
      <c r="WDS18" s="65"/>
      <c r="WDT18" s="65"/>
      <c r="WDU18" s="65"/>
      <c r="WDV18" s="65"/>
      <c r="WDW18" s="65"/>
      <c r="WDX18" s="65"/>
      <c r="WDY18" s="65"/>
      <c r="WDZ18" s="65"/>
      <c r="WEA18" s="65"/>
      <c r="WEB18" s="65"/>
      <c r="WEC18" s="65"/>
      <c r="WED18" s="65"/>
      <c r="WEE18" s="65"/>
      <c r="WEF18" s="65"/>
      <c r="WEG18" s="65"/>
      <c r="WEH18" s="65"/>
      <c r="WEI18" s="65"/>
      <c r="WEJ18" s="65"/>
      <c r="WEK18" s="65"/>
      <c r="WEL18" s="65"/>
      <c r="WEM18" s="65"/>
      <c r="WEN18" s="65"/>
      <c r="WEO18" s="65"/>
      <c r="WEP18" s="65"/>
      <c r="WEQ18" s="65"/>
      <c r="WER18" s="65"/>
      <c r="WES18" s="65"/>
      <c r="WET18" s="65"/>
      <c r="WEU18" s="65"/>
      <c r="WEV18" s="65"/>
      <c r="WEW18" s="65"/>
      <c r="WEX18" s="65"/>
      <c r="WEY18" s="65"/>
      <c r="WEZ18" s="65"/>
      <c r="WFA18" s="65"/>
      <c r="WFB18" s="65"/>
      <c r="WFC18" s="65"/>
      <c r="WFD18" s="65"/>
      <c r="WFE18" s="65"/>
      <c r="WFF18" s="65"/>
      <c r="WFG18" s="65"/>
      <c r="WFH18" s="65"/>
      <c r="WFI18" s="65"/>
      <c r="WFJ18" s="65"/>
      <c r="WFK18" s="65"/>
      <c r="WFL18" s="65"/>
      <c r="WFM18" s="65"/>
      <c r="WFN18" s="65"/>
      <c r="WFO18" s="65"/>
      <c r="WFP18" s="65"/>
      <c r="WFQ18" s="65"/>
      <c r="WFR18" s="65"/>
      <c r="WFS18" s="65"/>
      <c r="WFT18" s="65"/>
      <c r="WFU18" s="65"/>
      <c r="WFV18" s="65"/>
      <c r="WFW18" s="65"/>
      <c r="WFX18" s="65"/>
      <c r="WFY18" s="65"/>
      <c r="WFZ18" s="65"/>
      <c r="WGA18" s="65"/>
      <c r="WGB18" s="65"/>
      <c r="WGC18" s="65"/>
      <c r="WGD18" s="65"/>
      <c r="WGE18" s="65"/>
      <c r="WGF18" s="65"/>
      <c r="WGG18" s="65"/>
      <c r="WGH18" s="65"/>
      <c r="WGI18" s="65"/>
      <c r="WGJ18" s="65"/>
      <c r="WGK18" s="65"/>
      <c r="WGL18" s="65"/>
      <c r="WGM18" s="65"/>
      <c r="WGN18" s="65"/>
      <c r="WGO18" s="65"/>
      <c r="WGP18" s="65"/>
      <c r="WGQ18" s="65"/>
      <c r="WGR18" s="65"/>
      <c r="WGS18" s="65"/>
      <c r="WGT18" s="65"/>
      <c r="WGU18" s="65"/>
      <c r="WGV18" s="65"/>
      <c r="WGW18" s="65"/>
      <c r="WGX18" s="65"/>
      <c r="WGY18" s="65"/>
      <c r="WGZ18" s="65"/>
      <c r="WHA18" s="65"/>
      <c r="WHB18" s="65"/>
      <c r="WHC18" s="65"/>
      <c r="WHD18" s="65"/>
      <c r="WHE18" s="65"/>
      <c r="WHF18" s="65"/>
      <c r="WHG18" s="65"/>
      <c r="WHH18" s="65"/>
      <c r="WHI18" s="65"/>
      <c r="WHJ18" s="65"/>
      <c r="WHK18" s="65"/>
      <c r="WHL18" s="65"/>
      <c r="WHM18" s="65"/>
      <c r="WHN18" s="65"/>
      <c r="WHO18" s="65"/>
      <c r="WHP18" s="65"/>
      <c r="WHQ18" s="65"/>
      <c r="WHR18" s="65"/>
      <c r="WHS18" s="65"/>
      <c r="WHT18" s="65"/>
      <c r="WHU18" s="65"/>
      <c r="WHV18" s="65"/>
      <c r="WHW18" s="65"/>
      <c r="WHX18" s="65"/>
      <c r="WHY18" s="65"/>
      <c r="WHZ18" s="65"/>
      <c r="WIA18" s="65"/>
      <c r="WIB18" s="65"/>
      <c r="WIC18" s="65"/>
      <c r="WID18" s="65"/>
      <c r="WIE18" s="65"/>
      <c r="WIF18" s="65"/>
      <c r="WIG18" s="65"/>
      <c r="WIH18" s="65"/>
      <c r="WII18" s="65"/>
      <c r="WIJ18" s="65"/>
      <c r="WIK18" s="65"/>
      <c r="WIL18" s="65"/>
      <c r="WIM18" s="65"/>
      <c r="WIN18" s="65"/>
      <c r="WIO18" s="65"/>
      <c r="WIP18" s="65"/>
      <c r="WIQ18" s="65"/>
      <c r="WIR18" s="65"/>
      <c r="WIS18" s="65"/>
      <c r="WIT18" s="65"/>
      <c r="WIU18" s="65"/>
      <c r="WIV18" s="65"/>
      <c r="WIW18" s="65"/>
      <c r="WIX18" s="65"/>
      <c r="WIY18" s="65"/>
      <c r="WIZ18" s="65"/>
      <c r="WJA18" s="65"/>
      <c r="WJB18" s="65"/>
      <c r="WJC18" s="65"/>
      <c r="WJD18" s="65"/>
      <c r="WJE18" s="65"/>
      <c r="WJF18" s="65"/>
      <c r="WJG18" s="65"/>
      <c r="WJH18" s="65"/>
      <c r="WJI18" s="65"/>
      <c r="WJJ18" s="65"/>
      <c r="WJK18" s="65"/>
      <c r="WJL18" s="65"/>
      <c r="WJM18" s="65"/>
      <c r="WJN18" s="65"/>
      <c r="WJO18" s="65"/>
      <c r="WJP18" s="65"/>
      <c r="WJQ18" s="65"/>
      <c r="WJR18" s="65"/>
      <c r="WJS18" s="65"/>
      <c r="WJT18" s="65"/>
      <c r="WJU18" s="65"/>
      <c r="WJV18" s="65"/>
      <c r="WJW18" s="65"/>
      <c r="WJX18" s="65"/>
      <c r="WJY18" s="65"/>
      <c r="WJZ18" s="65"/>
      <c r="WKA18" s="65"/>
      <c r="WKB18" s="65"/>
      <c r="WKC18" s="65"/>
      <c r="WKD18" s="65"/>
      <c r="WKE18" s="65"/>
      <c r="WKF18" s="65"/>
      <c r="WKG18" s="65"/>
      <c r="WKH18" s="65"/>
      <c r="WKI18" s="65"/>
      <c r="WKJ18" s="65"/>
      <c r="WKK18" s="65"/>
      <c r="WKL18" s="65"/>
      <c r="WKM18" s="65"/>
      <c r="WKN18" s="65"/>
      <c r="WKO18" s="65"/>
      <c r="WKP18" s="65"/>
      <c r="WKQ18" s="65"/>
      <c r="WKR18" s="65"/>
      <c r="WKS18" s="65"/>
      <c r="WKT18" s="65"/>
      <c r="WKU18" s="65"/>
      <c r="WKV18" s="65"/>
      <c r="WKW18" s="65"/>
      <c r="WKX18" s="65"/>
      <c r="WKY18" s="65"/>
      <c r="WKZ18" s="65"/>
      <c r="WLA18" s="65"/>
      <c r="WLB18" s="65"/>
      <c r="WLC18" s="65"/>
      <c r="WLD18" s="65"/>
      <c r="WLE18" s="65"/>
      <c r="WLF18" s="65"/>
      <c r="WLG18" s="65"/>
      <c r="WLH18" s="65"/>
      <c r="WLI18" s="65"/>
      <c r="WLJ18" s="65"/>
      <c r="WLK18" s="65"/>
      <c r="WLL18" s="65"/>
      <c r="WLM18" s="65"/>
      <c r="WLN18" s="65"/>
      <c r="WLO18" s="65"/>
      <c r="WLP18" s="65"/>
      <c r="WLQ18" s="65"/>
      <c r="WLR18" s="65"/>
      <c r="WLS18" s="65"/>
      <c r="WLT18" s="65"/>
      <c r="WLU18" s="65"/>
      <c r="WLV18" s="65"/>
      <c r="WLW18" s="65"/>
      <c r="WLX18" s="65"/>
      <c r="WLY18" s="65"/>
      <c r="WLZ18" s="65"/>
      <c r="WMA18" s="65"/>
      <c r="WMB18" s="65"/>
      <c r="WMC18" s="65"/>
      <c r="WMD18" s="65"/>
      <c r="WME18" s="65"/>
      <c r="WMF18" s="65"/>
      <c r="WMG18" s="65"/>
      <c r="WMH18" s="65"/>
      <c r="WMI18" s="65"/>
      <c r="WMJ18" s="65"/>
      <c r="WMK18" s="65"/>
      <c r="WML18" s="65"/>
      <c r="WMM18" s="65"/>
      <c r="WMN18" s="65"/>
      <c r="WMO18" s="65"/>
      <c r="WMP18" s="65"/>
      <c r="WMQ18" s="65"/>
      <c r="WMR18" s="65"/>
      <c r="WMS18" s="65"/>
      <c r="WMT18" s="65"/>
      <c r="WMU18" s="65"/>
      <c r="WMV18" s="65"/>
      <c r="WMW18" s="65"/>
      <c r="WMX18" s="65"/>
      <c r="WMY18" s="65"/>
      <c r="WMZ18" s="65"/>
      <c r="WNA18" s="65"/>
      <c r="WNB18" s="65"/>
      <c r="WNC18" s="65"/>
      <c r="WND18" s="65"/>
      <c r="WNE18" s="65"/>
      <c r="WNF18" s="65"/>
      <c r="WNG18" s="65"/>
      <c r="WNH18" s="65"/>
      <c r="WNI18" s="65"/>
      <c r="WNJ18" s="65"/>
      <c r="WNK18" s="65"/>
      <c r="WNL18" s="65"/>
      <c r="WNM18" s="65"/>
      <c r="WNN18" s="65"/>
      <c r="WNO18" s="65"/>
      <c r="WNP18" s="65"/>
      <c r="WNQ18" s="65"/>
      <c r="WNR18" s="65"/>
      <c r="WNS18" s="65"/>
      <c r="WNT18" s="65"/>
      <c r="WNU18" s="65"/>
      <c r="WNV18" s="65"/>
      <c r="WNW18" s="65"/>
      <c r="WNX18" s="65"/>
      <c r="WNY18" s="65"/>
      <c r="WNZ18" s="65"/>
      <c r="WOA18" s="65"/>
      <c r="WOB18" s="65"/>
      <c r="WOC18" s="65"/>
      <c r="WOD18" s="65"/>
      <c r="WOE18" s="65"/>
      <c r="WOF18" s="65"/>
      <c r="WOG18" s="65"/>
      <c r="WOH18" s="65"/>
      <c r="WOI18" s="65"/>
      <c r="WOJ18" s="65"/>
      <c r="WOK18" s="65"/>
      <c r="WOL18" s="65"/>
      <c r="WOM18" s="65"/>
      <c r="WON18" s="65"/>
      <c r="WOO18" s="65"/>
      <c r="WOP18" s="65"/>
      <c r="WOQ18" s="65"/>
      <c r="WOR18" s="65"/>
      <c r="WOS18" s="65"/>
      <c r="WOT18" s="65"/>
      <c r="WOU18" s="65"/>
      <c r="WOV18" s="65"/>
      <c r="WOW18" s="65"/>
      <c r="WOX18" s="65"/>
      <c r="WOY18" s="65"/>
      <c r="WOZ18" s="65"/>
      <c r="WPA18" s="65"/>
      <c r="WPB18" s="65"/>
      <c r="WPC18" s="65"/>
      <c r="WPD18" s="65"/>
      <c r="WPE18" s="65"/>
      <c r="WPF18" s="65"/>
      <c r="WPG18" s="65"/>
      <c r="WPH18" s="65"/>
      <c r="WPI18" s="65"/>
      <c r="WPJ18" s="65"/>
      <c r="WPK18" s="65"/>
      <c r="WPL18" s="65"/>
      <c r="WPM18" s="65"/>
      <c r="WPN18" s="65"/>
      <c r="WPO18" s="65"/>
      <c r="WPP18" s="65"/>
      <c r="WPQ18" s="65"/>
      <c r="WPR18" s="65"/>
      <c r="WPS18" s="65"/>
      <c r="WPT18" s="65"/>
      <c r="WPU18" s="65"/>
      <c r="WPV18" s="65"/>
      <c r="WPW18" s="65"/>
      <c r="WPX18" s="65"/>
      <c r="WPY18" s="65"/>
      <c r="WPZ18" s="65"/>
      <c r="WQA18" s="65"/>
      <c r="WQB18" s="65"/>
      <c r="WQC18" s="65"/>
      <c r="WQD18" s="65"/>
      <c r="WQE18" s="65"/>
      <c r="WQF18" s="65"/>
      <c r="WQG18" s="65"/>
      <c r="WQH18" s="65"/>
      <c r="WQI18" s="65"/>
      <c r="WQJ18" s="65"/>
      <c r="WQK18" s="65"/>
      <c r="WQL18" s="65"/>
      <c r="WQM18" s="65"/>
      <c r="WQN18" s="65"/>
      <c r="WQO18" s="65"/>
      <c r="WQP18" s="65"/>
      <c r="WQQ18" s="65"/>
      <c r="WQR18" s="65"/>
      <c r="WQS18" s="65"/>
      <c r="WQT18" s="65"/>
      <c r="WQU18" s="65"/>
      <c r="WQV18" s="65"/>
      <c r="WQW18" s="65"/>
      <c r="WQX18" s="65"/>
      <c r="WQY18" s="65"/>
      <c r="WQZ18" s="65"/>
      <c r="WRA18" s="65"/>
      <c r="WRB18" s="65"/>
      <c r="WRC18" s="65"/>
      <c r="WRD18" s="65"/>
      <c r="WRE18" s="65"/>
      <c r="WRF18" s="65"/>
      <c r="WRG18" s="65"/>
      <c r="WRH18" s="65"/>
      <c r="WRI18" s="65"/>
      <c r="WRJ18" s="65"/>
      <c r="WRK18" s="65"/>
      <c r="WRL18" s="65"/>
      <c r="WRM18" s="65"/>
      <c r="WRN18" s="65"/>
      <c r="WRO18" s="65"/>
      <c r="WRP18" s="65"/>
      <c r="WRQ18" s="65"/>
      <c r="WRR18" s="65"/>
      <c r="WRS18" s="65"/>
      <c r="WRT18" s="65"/>
      <c r="WRU18" s="65"/>
      <c r="WRV18" s="65"/>
      <c r="WRW18" s="65"/>
      <c r="WRX18" s="65"/>
      <c r="WRY18" s="65"/>
      <c r="WRZ18" s="65"/>
      <c r="WSA18" s="65"/>
      <c r="WSB18" s="65"/>
      <c r="WSC18" s="65"/>
      <c r="WSD18" s="65"/>
      <c r="WSE18" s="65"/>
      <c r="WSF18" s="65"/>
      <c r="WSG18" s="65"/>
      <c r="WSH18" s="65"/>
      <c r="WSI18" s="65"/>
      <c r="WSJ18" s="65"/>
      <c r="WSK18" s="65"/>
      <c r="WSL18" s="65"/>
      <c r="WSM18" s="65"/>
      <c r="WSN18" s="65"/>
      <c r="WSO18" s="65"/>
      <c r="WSP18" s="65"/>
      <c r="WSQ18" s="65"/>
      <c r="WSR18" s="65"/>
      <c r="WSS18" s="65"/>
      <c r="WST18" s="65"/>
      <c r="WSU18" s="65"/>
      <c r="WSV18" s="65"/>
      <c r="WSW18" s="65"/>
      <c r="WSX18" s="65"/>
      <c r="WSY18" s="65"/>
      <c r="WSZ18" s="65"/>
      <c r="WTA18" s="65"/>
      <c r="WTB18" s="65"/>
      <c r="WTC18" s="65"/>
      <c r="WTD18" s="65"/>
      <c r="WTE18" s="65"/>
      <c r="WTF18" s="65"/>
      <c r="WTG18" s="65"/>
      <c r="WTH18" s="65"/>
      <c r="WTI18" s="65"/>
      <c r="WTJ18" s="65"/>
      <c r="WTK18" s="65"/>
      <c r="WTL18" s="65"/>
      <c r="WTM18" s="65"/>
      <c r="WTN18" s="65"/>
      <c r="WTO18" s="65"/>
      <c r="WTP18" s="65"/>
      <c r="WTQ18" s="65"/>
      <c r="WTR18" s="65"/>
      <c r="WTS18" s="65"/>
      <c r="WTT18" s="65"/>
      <c r="WTU18" s="65"/>
      <c r="WTV18" s="65"/>
      <c r="WTW18" s="65"/>
      <c r="WTX18" s="65"/>
      <c r="WTY18" s="65"/>
      <c r="WTZ18" s="65"/>
      <c r="WUA18" s="65"/>
      <c r="WUB18" s="65"/>
      <c r="WUC18" s="65"/>
      <c r="WUD18" s="65"/>
      <c r="WUE18" s="65"/>
      <c r="WUF18" s="65"/>
      <c r="WUG18" s="65"/>
      <c r="WUH18" s="65"/>
      <c r="WUI18" s="65"/>
      <c r="WUJ18" s="65"/>
      <c r="WUK18" s="65"/>
      <c r="WUL18" s="65"/>
      <c r="WUM18" s="65"/>
      <c r="WUN18" s="65"/>
      <c r="WUO18" s="65"/>
      <c r="WUP18" s="65"/>
      <c r="WUQ18" s="65"/>
      <c r="WUR18" s="65"/>
      <c r="WUS18" s="65"/>
      <c r="WUT18" s="65"/>
      <c r="WUU18" s="65"/>
      <c r="WUV18" s="65"/>
      <c r="WUW18" s="65"/>
      <c r="WUX18" s="65"/>
      <c r="WUY18" s="65"/>
      <c r="WUZ18" s="65"/>
      <c r="WVA18" s="65"/>
      <c r="WVB18" s="65"/>
      <c r="WVC18" s="65"/>
      <c r="WVD18" s="65"/>
      <c r="WVE18" s="65"/>
      <c r="WVF18" s="65"/>
      <c r="WVG18" s="65"/>
      <c r="WVH18" s="65"/>
      <c r="WVI18" s="65"/>
      <c r="WVJ18" s="65"/>
      <c r="WVK18" s="65"/>
      <c r="WVL18" s="65"/>
      <c r="WVM18" s="65"/>
      <c r="WVN18" s="65"/>
      <c r="WVO18" s="65"/>
      <c r="WVP18" s="65"/>
      <c r="WVQ18" s="65"/>
      <c r="WVR18" s="65"/>
      <c r="WVS18" s="65"/>
      <c r="WVT18" s="65"/>
      <c r="WVU18" s="65"/>
      <c r="WVV18" s="65"/>
      <c r="WVW18" s="65"/>
      <c r="WVX18" s="65"/>
      <c r="WVY18" s="65"/>
      <c r="WVZ18" s="65"/>
      <c r="WWA18" s="65"/>
      <c r="WWB18" s="65"/>
      <c r="WWC18" s="65"/>
      <c r="WWD18" s="65"/>
      <c r="WWE18" s="65"/>
      <c r="WWF18" s="65"/>
      <c r="WWG18" s="65"/>
      <c r="WWH18" s="65"/>
      <c r="WWI18" s="65"/>
      <c r="WWJ18" s="65"/>
      <c r="WWK18" s="65"/>
      <c r="WWL18" s="65"/>
      <c r="WWM18" s="65"/>
      <c r="WWN18" s="65"/>
      <c r="WWO18" s="65"/>
      <c r="WWP18" s="65"/>
      <c r="WWQ18" s="65"/>
      <c r="WWR18" s="65"/>
      <c r="WWS18" s="65"/>
      <c r="WWT18" s="65"/>
      <c r="WWU18" s="65"/>
      <c r="WWV18" s="65"/>
      <c r="WWW18" s="65"/>
      <c r="WWX18" s="65"/>
      <c r="WWY18" s="65"/>
      <c r="WWZ18" s="65"/>
      <c r="WXA18" s="65"/>
      <c r="WXB18" s="65"/>
      <c r="WXC18" s="65"/>
      <c r="WXD18" s="65"/>
      <c r="WXE18" s="65"/>
      <c r="WXF18" s="65"/>
      <c r="WXG18" s="65"/>
      <c r="WXH18" s="65"/>
      <c r="WXI18" s="65"/>
      <c r="WXJ18" s="65"/>
      <c r="WXK18" s="65"/>
      <c r="WXL18" s="65"/>
      <c r="WXM18" s="65"/>
      <c r="WXN18" s="65"/>
      <c r="WXO18" s="65"/>
      <c r="WXP18" s="65"/>
      <c r="WXQ18" s="65"/>
      <c r="WXR18" s="65"/>
      <c r="WXS18" s="65"/>
      <c r="WXT18" s="65"/>
      <c r="WXU18" s="65"/>
      <c r="WXV18" s="65"/>
      <c r="WXW18" s="65"/>
      <c r="WXX18" s="65"/>
      <c r="WXY18" s="65"/>
      <c r="WXZ18" s="65"/>
      <c r="WYA18" s="65"/>
      <c r="WYB18" s="65"/>
      <c r="WYC18" s="65"/>
      <c r="WYD18" s="65"/>
      <c r="WYE18" s="65"/>
      <c r="WYF18" s="65"/>
      <c r="WYG18" s="65"/>
      <c r="WYH18" s="65"/>
      <c r="WYI18" s="65"/>
      <c r="WYJ18" s="65"/>
      <c r="WYK18" s="65"/>
      <c r="WYL18" s="65"/>
      <c r="WYM18" s="65"/>
      <c r="WYN18" s="65"/>
      <c r="WYO18" s="65"/>
      <c r="WYP18" s="65"/>
      <c r="WYQ18" s="65"/>
      <c r="WYR18" s="65"/>
      <c r="WYS18" s="65"/>
      <c r="WYT18" s="65"/>
      <c r="WYU18" s="65"/>
      <c r="WYV18" s="65"/>
      <c r="WYW18" s="65"/>
      <c r="WYX18" s="65"/>
      <c r="WYY18" s="65"/>
      <c r="WYZ18" s="65"/>
      <c r="WZA18" s="65"/>
      <c r="WZB18" s="65"/>
      <c r="WZC18" s="65"/>
      <c r="WZD18" s="65"/>
      <c r="WZE18" s="65"/>
      <c r="WZF18" s="65"/>
      <c r="WZG18" s="65"/>
      <c r="WZH18" s="65"/>
      <c r="WZI18" s="65"/>
      <c r="WZJ18" s="65"/>
      <c r="WZK18" s="65"/>
      <c r="WZL18" s="65"/>
      <c r="WZM18" s="65"/>
      <c r="WZN18" s="65"/>
      <c r="WZO18" s="65"/>
      <c r="WZP18" s="65"/>
      <c r="WZQ18" s="65"/>
      <c r="WZR18" s="65"/>
      <c r="WZS18" s="65"/>
      <c r="WZT18" s="65"/>
      <c r="WZU18" s="65"/>
      <c r="WZV18" s="65"/>
      <c r="WZW18" s="65"/>
      <c r="WZX18" s="65"/>
      <c r="WZY18" s="65"/>
      <c r="WZZ18" s="65"/>
      <c r="XAA18" s="65"/>
      <c r="XAB18" s="65"/>
      <c r="XAC18" s="65"/>
      <c r="XAD18" s="65"/>
      <c r="XAE18" s="65"/>
      <c r="XAF18" s="65"/>
      <c r="XAG18" s="65"/>
      <c r="XAH18" s="65"/>
      <c r="XAI18" s="65"/>
      <c r="XAJ18" s="65"/>
      <c r="XAK18" s="65"/>
      <c r="XAL18" s="65"/>
      <c r="XAM18" s="65"/>
      <c r="XAN18" s="65"/>
      <c r="XAO18" s="65"/>
      <c r="XAP18" s="65"/>
      <c r="XAQ18" s="65"/>
      <c r="XAR18" s="65"/>
      <c r="XAS18" s="65"/>
      <c r="XAT18" s="65"/>
      <c r="XAU18" s="65"/>
      <c r="XAV18" s="65"/>
      <c r="XAW18" s="65"/>
      <c r="XAX18" s="65"/>
      <c r="XAY18" s="65"/>
      <c r="XAZ18" s="65"/>
      <c r="XBA18" s="65"/>
      <c r="XBB18" s="65"/>
      <c r="XBC18" s="65"/>
      <c r="XBD18" s="65"/>
      <c r="XBE18" s="65"/>
      <c r="XBF18" s="65"/>
      <c r="XBG18" s="65"/>
      <c r="XBH18" s="65"/>
      <c r="XBI18" s="65"/>
      <c r="XBJ18" s="65"/>
      <c r="XBK18" s="65"/>
      <c r="XBL18" s="65"/>
      <c r="XBM18" s="65"/>
      <c r="XBN18" s="65"/>
      <c r="XBO18" s="65"/>
      <c r="XBP18" s="65"/>
      <c r="XBQ18" s="65"/>
      <c r="XBR18" s="65"/>
      <c r="XBS18" s="65"/>
      <c r="XBT18" s="65"/>
      <c r="XBU18" s="65"/>
      <c r="XBV18" s="65"/>
      <c r="XBW18" s="65"/>
      <c r="XBX18" s="65"/>
      <c r="XBY18" s="65"/>
      <c r="XBZ18" s="65"/>
      <c r="XCA18" s="65"/>
      <c r="XCB18" s="65"/>
      <c r="XCC18" s="65"/>
      <c r="XCD18" s="65"/>
      <c r="XCE18" s="65"/>
      <c r="XCF18" s="65"/>
      <c r="XCG18" s="65"/>
      <c r="XCH18" s="65"/>
      <c r="XCI18" s="65"/>
      <c r="XCJ18" s="65"/>
      <c r="XCK18" s="65"/>
      <c r="XCL18" s="65"/>
      <c r="XCM18" s="65"/>
      <c r="XCN18" s="65"/>
      <c r="XCO18" s="65"/>
      <c r="XCP18" s="65"/>
      <c r="XCQ18" s="65"/>
      <c r="XCR18" s="65"/>
      <c r="XCS18" s="65"/>
      <c r="XCT18" s="65"/>
      <c r="XCU18" s="65"/>
      <c r="XCV18" s="65"/>
      <c r="XCW18" s="65"/>
      <c r="XCX18" s="65"/>
      <c r="XCY18" s="65"/>
      <c r="XCZ18" s="65"/>
      <c r="XDA18" s="65"/>
      <c r="XDB18" s="65"/>
      <c r="XDC18" s="65"/>
      <c r="XDD18" s="65"/>
      <c r="XDE18" s="65"/>
      <c r="XDF18" s="65"/>
      <c r="XDG18" s="65"/>
      <c r="XDH18" s="65"/>
      <c r="XDI18" s="65"/>
      <c r="XDJ18" s="65"/>
      <c r="XDK18" s="65"/>
      <c r="XDL18" s="65"/>
      <c r="XDM18" s="65"/>
      <c r="XDN18" s="65"/>
      <c r="XDO18" s="65"/>
      <c r="XDP18" s="65"/>
      <c r="XDQ18" s="65"/>
      <c r="XDR18" s="65"/>
      <c r="XDS18" s="65"/>
      <c r="XDT18" s="65"/>
      <c r="XDU18" s="65"/>
      <c r="XDV18" s="65"/>
      <c r="XDW18" s="65"/>
      <c r="XDX18" s="65"/>
      <c r="XDY18" s="65"/>
      <c r="XDZ18" s="65"/>
      <c r="XEA18" s="65"/>
      <c r="XEB18" s="65"/>
      <c r="XEC18" s="65"/>
      <c r="XED18" s="65"/>
      <c r="XEE18" s="65"/>
      <c r="XEF18" s="65"/>
      <c r="XEG18" s="65"/>
      <c r="XEH18" s="65"/>
      <c r="XEI18" s="65"/>
      <c r="XEJ18" s="65"/>
      <c r="XEK18" s="65"/>
      <c r="XEL18" s="65"/>
      <c r="XEM18" s="65"/>
      <c r="XEN18" s="65"/>
      <c r="XEO18" s="65"/>
      <c r="XEP18" s="65"/>
      <c r="XEQ18" s="65"/>
      <c r="XER18" s="65"/>
      <c r="XES18" s="65"/>
      <c r="XET18" s="65"/>
      <c r="XEU18" s="65"/>
      <c r="XEV18" s="65"/>
      <c r="XEW18" s="65"/>
      <c r="XEX18" s="65"/>
      <c r="XEY18" s="65"/>
      <c r="XEZ18" s="65"/>
      <c r="XFA18" s="65"/>
      <c r="XFB18" s="65"/>
      <c r="XFC18" s="65"/>
    </row>
    <row r="19" spans="1:16383" s="45" customFormat="1" ht="11.25" customHeight="1" x14ac:dyDescent="0.25">
      <c r="B19" s="392" t="s">
        <v>329</v>
      </c>
      <c r="C19" s="393"/>
      <c r="D19" s="394"/>
      <c r="E19" s="321"/>
      <c r="F19" s="321"/>
      <c r="H19" s="56"/>
      <c r="I19" s="56"/>
      <c r="J19" s="56"/>
      <c r="K19" s="56"/>
      <c r="L19" s="56"/>
      <c r="M19" s="56"/>
    </row>
    <row r="20" spans="1:16383" s="45" customFormat="1" ht="11.25" customHeight="1" x14ac:dyDescent="0.25">
      <c r="B20" s="322" t="s">
        <v>306</v>
      </c>
      <c r="C20" s="323"/>
      <c r="D20" s="323"/>
      <c r="E20" s="321"/>
      <c r="F20" s="321"/>
      <c r="H20" s="56"/>
      <c r="I20" s="56"/>
      <c r="J20" s="56"/>
      <c r="K20" s="56"/>
      <c r="L20" s="56"/>
      <c r="M20" s="56"/>
    </row>
    <row r="21" spans="1:16383" s="45" customFormat="1" ht="11.25" customHeight="1" x14ac:dyDescent="0.25">
      <c r="B21" s="392" t="s">
        <v>307</v>
      </c>
      <c r="C21" s="393"/>
      <c r="D21" s="393"/>
      <c r="E21" s="321"/>
      <c r="F21" s="321"/>
      <c r="H21" s="65">
        <f>IF(AND($H$6&lt;Leitdaten!$B$8),0,IF(AND($H$6&gt;=Leitdaten!$B$8),H17+H18+H19))</f>
        <v>0</v>
      </c>
      <c r="I21" s="65">
        <f>IF(AND($I$6&lt;Leitdaten!$B$8),0,IF(AND($I$6&gt;=Leitdaten!$B$2),I17+I18+I19))</f>
        <v>0</v>
      </c>
      <c r="J21" s="65">
        <f>IF(AND($J$6&lt;Leitdaten!$B$8),0,IF(AND($J$6&gt;=Leitdaten!$B$2),J17+J18+J19))</f>
        <v>0</v>
      </c>
      <c r="K21" s="65">
        <f>IF(AND($I$6&lt;Leitdaten!$B$8),0,IF(AND($I$6&gt;=Leitdaten!$B$2),K17+K18+K19))</f>
        <v>0</v>
      </c>
      <c r="L21" s="65">
        <f>IF(AND($I$6&lt;Leitdaten!$B$8),0,IF(AND($I$6&gt;=Leitdaten!$B$2),L17+L18+L19))</f>
        <v>0</v>
      </c>
      <c r="M21" s="65">
        <f>IF(AND($I$6&lt;Leitdaten!$B$8),0,IF(AND($I$6&gt;=Leitdaten!$B$2),M17+M18+M19))</f>
        <v>0</v>
      </c>
    </row>
    <row r="22" spans="1:16383" s="45" customFormat="1" ht="5.0999999999999996" customHeight="1" x14ac:dyDescent="0.2">
      <c r="B22" s="321"/>
      <c r="C22" s="326"/>
      <c r="D22" s="324"/>
      <c r="E22" s="321"/>
      <c r="F22" s="321"/>
      <c r="H22" s="65"/>
      <c r="I22" s="65"/>
      <c r="J22" s="65"/>
      <c r="K22" s="65"/>
      <c r="L22" s="65"/>
      <c r="M22" s="65"/>
    </row>
    <row r="23" spans="1:16383" s="45" customFormat="1" ht="11.25" customHeight="1" x14ac:dyDescent="0.25">
      <c r="B23" s="392" t="s">
        <v>308</v>
      </c>
      <c r="C23" s="393"/>
      <c r="D23" s="393"/>
      <c r="E23" s="321"/>
      <c r="F23" s="321"/>
      <c r="H23" s="65">
        <f>IF(AND(H6&lt;Leitdaten!$B$8),0,IF(AND(H6&gt;=Leitdaten!$B$8),H15-H21))</f>
        <v>0</v>
      </c>
      <c r="I23" s="65">
        <f>IF(AND(I6&lt;Leitdaten!$B$8),0,IF(AND(I6&gt;=Leitdaten!$B$8),I15-I21))</f>
        <v>0</v>
      </c>
      <c r="J23" s="65">
        <f>IF(AND(J6&lt;Leitdaten!$B$8),0,IF(AND(J6&gt;=Leitdaten!$B$8),J15-J21))</f>
        <v>0</v>
      </c>
      <c r="K23" s="65">
        <f>IF(AND(K6&lt;Leitdaten!$B$8),0,IF(AND(K6&gt;=Leitdaten!$B$8),K15-K21))</f>
        <v>0</v>
      </c>
      <c r="L23" s="65">
        <f>IF(AND(L6&lt;Leitdaten!$B$8),0,IF(AND(L6&gt;=Leitdaten!$B$8),L15-L21))</f>
        <v>0</v>
      </c>
      <c r="M23" s="65">
        <f>IF(AND(M6&lt;Leitdaten!$B$8),0,IF(AND(M6&gt;=Leitdaten!$B$8),M15-M21))</f>
        <v>0</v>
      </c>
    </row>
    <row r="24" spans="1:16383" s="45" customFormat="1" ht="5.0999999999999996" customHeight="1" x14ac:dyDescent="0.2">
      <c r="B24" s="321"/>
      <c r="C24" s="326"/>
      <c r="D24" s="324"/>
      <c r="E24" s="321"/>
      <c r="F24" s="321"/>
      <c r="H24" s="65"/>
      <c r="I24" s="65"/>
      <c r="J24" s="65"/>
      <c r="K24" s="65"/>
      <c r="L24" s="65"/>
      <c r="M24" s="65"/>
    </row>
    <row r="25" spans="1:16383" s="63" customFormat="1" ht="11.25" customHeight="1" x14ac:dyDescent="0.2">
      <c r="A25" s="79"/>
      <c r="B25" s="390" t="s">
        <v>275</v>
      </c>
      <c r="C25" s="391"/>
      <c r="D25" s="391"/>
      <c r="E25" s="327"/>
      <c r="F25" s="327"/>
      <c r="H25" s="80"/>
      <c r="I25" s="80"/>
      <c r="J25" s="80"/>
      <c r="K25" s="80"/>
      <c r="L25" s="80"/>
      <c r="M25" s="80"/>
    </row>
    <row r="26" spans="1:16383" s="45" customFormat="1" ht="11.25" customHeight="1" x14ac:dyDescent="0.25">
      <c r="B26" s="392" t="s">
        <v>265</v>
      </c>
      <c r="C26" s="393"/>
      <c r="D26" s="393"/>
      <c r="E26" s="321"/>
      <c r="F26" s="321"/>
      <c r="H26" s="186"/>
      <c r="I26" s="65">
        <f>H30</f>
        <v>0</v>
      </c>
      <c r="J26" s="65">
        <f t="shared" ref="J26:M26" si="4">I30</f>
        <v>0</v>
      </c>
      <c r="K26" s="65">
        <f t="shared" si="4"/>
        <v>0</v>
      </c>
      <c r="L26" s="65">
        <f t="shared" si="4"/>
        <v>0</v>
      </c>
      <c r="M26" s="65">
        <f t="shared" si="4"/>
        <v>0</v>
      </c>
    </row>
    <row r="27" spans="1:16383" s="45" customFormat="1" ht="11.25" customHeight="1" x14ac:dyDescent="0.25">
      <c r="B27" s="322" t="s">
        <v>257</v>
      </c>
      <c r="C27" s="323"/>
      <c r="D27" s="323"/>
      <c r="E27" s="321"/>
      <c r="F27" s="321"/>
      <c r="H27" s="56"/>
      <c r="I27" s="56"/>
      <c r="J27" s="56"/>
      <c r="K27" s="56"/>
      <c r="L27" s="56"/>
      <c r="M27" s="56"/>
    </row>
    <row r="28" spans="1:16383" s="45" customFormat="1" ht="11.25" customHeight="1" x14ac:dyDescent="0.25">
      <c r="B28" s="392" t="s">
        <v>115</v>
      </c>
      <c r="C28" s="393"/>
      <c r="D28" s="394"/>
      <c r="E28" s="321"/>
      <c r="F28" s="321"/>
      <c r="H28" s="65">
        <f t="shared" ref="H28:M28" si="5">SUM(H26:H27)</f>
        <v>0</v>
      </c>
      <c r="I28" s="65">
        <f t="shared" si="5"/>
        <v>0</v>
      </c>
      <c r="J28" s="65">
        <f t="shared" si="5"/>
        <v>0</v>
      </c>
      <c r="K28" s="65">
        <f t="shared" si="5"/>
        <v>0</v>
      </c>
      <c r="L28" s="65">
        <f t="shared" si="5"/>
        <v>0</v>
      </c>
      <c r="M28" s="65">
        <f t="shared" si="5"/>
        <v>0</v>
      </c>
    </row>
    <row r="29" spans="1:16383" s="45" customFormat="1" ht="11.25" customHeight="1" x14ac:dyDescent="0.2">
      <c r="B29" s="392" t="s">
        <v>252</v>
      </c>
      <c r="C29" s="394"/>
      <c r="D29" s="394"/>
      <c r="E29" s="394"/>
      <c r="F29" s="321"/>
      <c r="H29" s="65">
        <f t="shared" ref="H29:M29" si="6">SUM(H28:H28)</f>
        <v>0</v>
      </c>
      <c r="I29" s="65">
        <f t="shared" si="6"/>
        <v>0</v>
      </c>
      <c r="J29" s="65">
        <f t="shared" si="6"/>
        <v>0</v>
      </c>
      <c r="K29" s="65">
        <f t="shared" si="6"/>
        <v>0</v>
      </c>
      <c r="L29" s="65">
        <f t="shared" si="6"/>
        <v>0</v>
      </c>
      <c r="M29" s="65">
        <f t="shared" si="6"/>
        <v>0</v>
      </c>
    </row>
    <row r="30" spans="1:16383" s="45" customFormat="1" ht="11.25" customHeight="1" x14ac:dyDescent="0.2">
      <c r="B30" s="392" t="s">
        <v>253</v>
      </c>
      <c r="C30" s="394"/>
      <c r="D30" s="394"/>
      <c r="E30" s="394"/>
      <c r="F30" s="321"/>
      <c r="H30" s="65">
        <f>IF(AND($H$6&lt;Leitdaten!$B$8),H29-H33-H34-H35,IF(AND($H$6&gt;=Leitdaten!$B$8),$H$29))</f>
        <v>0</v>
      </c>
      <c r="I30" s="65">
        <f>IF(AND($I$6&lt;Leitdaten!$B$8),I29-I33-I34-I35,IF(AND($I$6&gt;=Leitdaten!$B$8),$I$29))</f>
        <v>0</v>
      </c>
      <c r="J30" s="65">
        <f>IF(AND($J$6&lt;Leitdaten!$B$8),J29-J33-J34-J35,IF(AND($J$6&gt;=Leitdaten!$B$8),$J$29))</f>
        <v>0</v>
      </c>
      <c r="K30" s="65">
        <f>IF(AND($K$6&lt;Leitdaten!$B$8),K29-K33-K34-K35,IF(AND($K$6&gt;=Leitdaten!$B$8),$K$29))</f>
        <v>0</v>
      </c>
      <c r="L30" s="65">
        <f>IF(AND($L$6&lt;Leitdaten!$B$8),L29-L33-L34-L35,IF(AND($L$6&gt;=Leitdaten!$B$8),$L$29))</f>
        <v>0</v>
      </c>
      <c r="M30" s="65">
        <f>IF(AND($M$6&lt;Leitdaten!$B$8),M29-M33-M34-M35,IF(AND($M$6&gt;=Leitdaten!$B$8),$M$29))</f>
        <v>0</v>
      </c>
    </row>
    <row r="31" spans="1:16383" s="45" customFormat="1" ht="5.0999999999999996" customHeight="1" x14ac:dyDescent="0.25">
      <c r="B31" s="322"/>
      <c r="C31" s="323"/>
      <c r="D31" s="324"/>
      <c r="E31" s="321"/>
      <c r="F31" s="321"/>
      <c r="H31" s="65"/>
      <c r="I31" s="65"/>
      <c r="J31" s="65"/>
      <c r="K31" s="65"/>
      <c r="L31" s="65"/>
      <c r="M31" s="65"/>
    </row>
    <row r="32" spans="1:16383" s="45" customFormat="1" ht="11.25" customHeight="1" x14ac:dyDescent="0.25">
      <c r="B32" s="392" t="s">
        <v>305</v>
      </c>
      <c r="C32" s="393"/>
      <c r="D32" s="393"/>
      <c r="E32" s="321"/>
      <c r="F32" s="321"/>
      <c r="H32" s="186"/>
      <c r="I32" s="309">
        <f>H36</f>
        <v>0</v>
      </c>
      <c r="J32" s="309">
        <f t="shared" ref="J32:M32" si="7">I36</f>
        <v>0</v>
      </c>
      <c r="K32" s="309">
        <f t="shared" si="7"/>
        <v>0</v>
      </c>
      <c r="L32" s="309">
        <f t="shared" si="7"/>
        <v>0</v>
      </c>
      <c r="M32" s="309">
        <f t="shared" si="7"/>
        <v>0</v>
      </c>
    </row>
    <row r="33" spans="1:16383" s="45" customFormat="1" ht="11.25" customHeight="1" x14ac:dyDescent="0.2">
      <c r="A33" s="65"/>
      <c r="B33" s="395" t="s">
        <v>254</v>
      </c>
      <c r="C33" s="394"/>
      <c r="D33" s="394"/>
      <c r="E33" s="325"/>
      <c r="F33" s="325"/>
      <c r="G33" s="55">
        <v>1</v>
      </c>
      <c r="H33" s="65">
        <f>IF(AND(H6&lt;Leitdaten!$B$8),(H28-H32)*10%,IF(AND(H6&gt;=Leitdaten!$B$8,H28-H32&gt;H28/$G$33),H28/$G$33,IF(AND(H28-H32&lt;=H29/$G$33),H28-H32)))</f>
        <v>0</v>
      </c>
      <c r="I33" s="65">
        <f>IF(AND(I6&lt;Leitdaten!$B$8),(I28-I32)*10%,IF(AND(I6&gt;=Leitdaten!$B$8,I28-I32&gt;I28/$G$33),I28/$G$33,IF(AND(I28-I32&lt;=I29/$G$33),I28-I32)))</f>
        <v>0</v>
      </c>
      <c r="J33" s="65">
        <f>IF(AND(J6&lt;Leitdaten!$B$8),(J28-J32)*10%,IF(AND(J6&gt;=Leitdaten!$B$8,J28-J32&gt;J28/$G$33),J28/$G$33,IF(AND(J28-J32&lt;=J29/$G$33),J28-J32)))</f>
        <v>0</v>
      </c>
      <c r="K33" s="65">
        <f>IF(AND(K6&lt;Leitdaten!$B$8),(K28-K32)*10%,IF(AND(K6&gt;=Leitdaten!$B$8,K28-K32&gt;K28/$G$33),K28/$G$33,IF(AND(K28-K32&lt;=K29/$G$33),K28-K32)))</f>
        <v>0</v>
      </c>
      <c r="L33" s="65">
        <f>IF(AND(L6&lt;Leitdaten!$B$8),(L28-L32)*10%,IF(AND(L6&gt;=Leitdaten!$B$8,L28-L32&gt;L28/$G$33),L28/$G$33,IF(AND(L28-L32&lt;=L29/$G$33),L28-L32)))</f>
        <v>0</v>
      </c>
      <c r="M33" s="65">
        <f>IF(AND(M6&lt;Leitdaten!$B$8),(M28-M32)*10%,IF(AND(M6&gt;=Leitdaten!$B$8,M28-M32&gt;M28/$G$33),M28/$G$33,IF(AND(M28-M32&lt;=M29/$G$33),M28-M32)))</f>
        <v>0</v>
      </c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  <c r="IP33" s="65"/>
      <c r="IQ33" s="65"/>
      <c r="IR33" s="65"/>
      <c r="IS33" s="65"/>
      <c r="IT33" s="65"/>
      <c r="IU33" s="65"/>
      <c r="IV33" s="65"/>
      <c r="IW33" s="65"/>
      <c r="IX33" s="65"/>
      <c r="IY33" s="65"/>
      <c r="IZ33" s="65"/>
      <c r="JA33" s="65"/>
      <c r="JB33" s="65"/>
      <c r="JC33" s="65"/>
      <c r="JD33" s="65"/>
      <c r="JE33" s="65"/>
      <c r="JF33" s="65"/>
      <c r="JG33" s="65"/>
      <c r="JH33" s="65"/>
      <c r="JI33" s="65"/>
      <c r="JJ33" s="65"/>
      <c r="JK33" s="65"/>
      <c r="JL33" s="65"/>
      <c r="JM33" s="65"/>
      <c r="JN33" s="65"/>
      <c r="JO33" s="65"/>
      <c r="JP33" s="65"/>
      <c r="JQ33" s="65"/>
      <c r="JR33" s="65"/>
      <c r="JS33" s="65"/>
      <c r="JT33" s="65"/>
      <c r="JU33" s="65"/>
      <c r="JV33" s="65"/>
      <c r="JW33" s="65"/>
      <c r="JX33" s="65"/>
      <c r="JY33" s="65"/>
      <c r="JZ33" s="65"/>
      <c r="KA33" s="65"/>
      <c r="KB33" s="65"/>
      <c r="KC33" s="65"/>
      <c r="KD33" s="65"/>
      <c r="KE33" s="65"/>
      <c r="KF33" s="65"/>
      <c r="KG33" s="65"/>
      <c r="KH33" s="65"/>
      <c r="KI33" s="65"/>
      <c r="KJ33" s="65"/>
      <c r="KK33" s="65"/>
      <c r="KL33" s="65"/>
      <c r="KM33" s="65"/>
      <c r="KN33" s="65"/>
      <c r="KO33" s="65"/>
      <c r="KP33" s="65"/>
      <c r="KQ33" s="65"/>
      <c r="KR33" s="65"/>
      <c r="KS33" s="65"/>
      <c r="KT33" s="65"/>
      <c r="KU33" s="65"/>
      <c r="KV33" s="65"/>
      <c r="KW33" s="65"/>
      <c r="KX33" s="65"/>
      <c r="KY33" s="65"/>
      <c r="KZ33" s="65"/>
      <c r="LA33" s="65"/>
      <c r="LB33" s="65"/>
      <c r="LC33" s="65"/>
      <c r="LD33" s="65"/>
      <c r="LE33" s="65"/>
      <c r="LF33" s="65"/>
      <c r="LG33" s="65"/>
      <c r="LH33" s="65"/>
      <c r="LI33" s="65"/>
      <c r="LJ33" s="65"/>
      <c r="LK33" s="65"/>
      <c r="LL33" s="65"/>
      <c r="LM33" s="65"/>
      <c r="LN33" s="65"/>
      <c r="LO33" s="65"/>
      <c r="LP33" s="65"/>
      <c r="LQ33" s="65"/>
      <c r="LR33" s="65"/>
      <c r="LS33" s="65"/>
      <c r="LT33" s="65"/>
      <c r="LU33" s="65"/>
      <c r="LV33" s="65"/>
      <c r="LW33" s="65"/>
      <c r="LX33" s="65"/>
      <c r="LY33" s="65"/>
      <c r="LZ33" s="65"/>
      <c r="MA33" s="65"/>
      <c r="MB33" s="65"/>
      <c r="MC33" s="65"/>
      <c r="MD33" s="65"/>
      <c r="ME33" s="65"/>
      <c r="MF33" s="65"/>
      <c r="MG33" s="65"/>
      <c r="MH33" s="65"/>
      <c r="MI33" s="65"/>
      <c r="MJ33" s="65"/>
      <c r="MK33" s="65"/>
      <c r="ML33" s="65"/>
      <c r="MM33" s="65"/>
      <c r="MN33" s="65"/>
      <c r="MO33" s="65"/>
      <c r="MP33" s="65"/>
      <c r="MQ33" s="65"/>
      <c r="MR33" s="65"/>
      <c r="MS33" s="65"/>
      <c r="MT33" s="65"/>
      <c r="MU33" s="65"/>
      <c r="MV33" s="65"/>
      <c r="MW33" s="65"/>
      <c r="MX33" s="65"/>
      <c r="MY33" s="65"/>
      <c r="MZ33" s="65"/>
      <c r="NA33" s="65"/>
      <c r="NB33" s="65"/>
      <c r="NC33" s="65"/>
      <c r="ND33" s="65"/>
      <c r="NE33" s="65"/>
      <c r="NF33" s="65"/>
      <c r="NG33" s="65"/>
      <c r="NH33" s="65"/>
      <c r="NI33" s="65"/>
      <c r="NJ33" s="65"/>
      <c r="NK33" s="65"/>
      <c r="NL33" s="65"/>
      <c r="NM33" s="65"/>
      <c r="NN33" s="65"/>
      <c r="NO33" s="65"/>
      <c r="NP33" s="65"/>
      <c r="NQ33" s="65"/>
      <c r="NR33" s="65"/>
      <c r="NS33" s="65"/>
      <c r="NT33" s="65"/>
      <c r="NU33" s="65"/>
      <c r="NV33" s="65"/>
      <c r="NW33" s="65"/>
      <c r="NX33" s="65"/>
      <c r="NY33" s="65"/>
      <c r="NZ33" s="65"/>
      <c r="OA33" s="65"/>
      <c r="OB33" s="65"/>
      <c r="OC33" s="65"/>
      <c r="OD33" s="65"/>
      <c r="OE33" s="65"/>
      <c r="OF33" s="65"/>
      <c r="OG33" s="65"/>
      <c r="OH33" s="65"/>
      <c r="OI33" s="65"/>
      <c r="OJ33" s="65"/>
      <c r="OK33" s="65"/>
      <c r="OL33" s="65"/>
      <c r="OM33" s="65"/>
      <c r="ON33" s="65"/>
      <c r="OO33" s="65"/>
      <c r="OP33" s="65"/>
      <c r="OQ33" s="65"/>
      <c r="OR33" s="65"/>
      <c r="OS33" s="65"/>
      <c r="OT33" s="65"/>
      <c r="OU33" s="65"/>
      <c r="OV33" s="65"/>
      <c r="OW33" s="65"/>
      <c r="OX33" s="65"/>
      <c r="OY33" s="65"/>
      <c r="OZ33" s="65"/>
      <c r="PA33" s="65"/>
      <c r="PB33" s="65"/>
      <c r="PC33" s="65"/>
      <c r="PD33" s="65"/>
      <c r="PE33" s="65"/>
      <c r="PF33" s="65"/>
      <c r="PG33" s="65"/>
      <c r="PH33" s="65"/>
      <c r="PI33" s="65"/>
      <c r="PJ33" s="65"/>
      <c r="PK33" s="65"/>
      <c r="PL33" s="65"/>
      <c r="PM33" s="65"/>
      <c r="PN33" s="65"/>
      <c r="PO33" s="65"/>
      <c r="PP33" s="65"/>
      <c r="PQ33" s="65"/>
      <c r="PR33" s="65"/>
      <c r="PS33" s="65"/>
      <c r="PT33" s="65"/>
      <c r="PU33" s="65"/>
      <c r="PV33" s="65"/>
      <c r="PW33" s="65"/>
      <c r="PX33" s="65"/>
      <c r="PY33" s="65"/>
      <c r="PZ33" s="65"/>
      <c r="QA33" s="65"/>
      <c r="QB33" s="65"/>
      <c r="QC33" s="65"/>
      <c r="QD33" s="65"/>
      <c r="QE33" s="65"/>
      <c r="QF33" s="65"/>
      <c r="QG33" s="65"/>
      <c r="QH33" s="65"/>
      <c r="QI33" s="65"/>
      <c r="QJ33" s="65"/>
      <c r="QK33" s="65"/>
      <c r="QL33" s="65"/>
      <c r="QM33" s="65"/>
      <c r="QN33" s="65"/>
      <c r="QO33" s="65"/>
      <c r="QP33" s="65"/>
      <c r="QQ33" s="65"/>
      <c r="QR33" s="65"/>
      <c r="QS33" s="65"/>
      <c r="QT33" s="65"/>
      <c r="QU33" s="65"/>
      <c r="QV33" s="65"/>
      <c r="QW33" s="65"/>
      <c r="QX33" s="65"/>
      <c r="QY33" s="65"/>
      <c r="QZ33" s="65"/>
      <c r="RA33" s="65"/>
      <c r="RB33" s="65"/>
      <c r="RC33" s="65"/>
      <c r="RD33" s="65"/>
      <c r="RE33" s="65"/>
      <c r="RF33" s="65"/>
      <c r="RG33" s="65"/>
      <c r="RH33" s="65"/>
      <c r="RI33" s="65"/>
      <c r="RJ33" s="65"/>
      <c r="RK33" s="65"/>
      <c r="RL33" s="65"/>
      <c r="RM33" s="65"/>
      <c r="RN33" s="65"/>
      <c r="RO33" s="65"/>
      <c r="RP33" s="65"/>
      <c r="RQ33" s="65"/>
      <c r="RR33" s="65"/>
      <c r="RS33" s="65"/>
      <c r="RT33" s="65"/>
      <c r="RU33" s="65"/>
      <c r="RV33" s="65"/>
      <c r="RW33" s="65"/>
      <c r="RX33" s="65"/>
      <c r="RY33" s="65"/>
      <c r="RZ33" s="65"/>
      <c r="SA33" s="65"/>
      <c r="SB33" s="65"/>
      <c r="SC33" s="65"/>
      <c r="SD33" s="65"/>
      <c r="SE33" s="65"/>
      <c r="SF33" s="65"/>
      <c r="SG33" s="65"/>
      <c r="SH33" s="65"/>
      <c r="SI33" s="65"/>
      <c r="SJ33" s="65"/>
      <c r="SK33" s="65"/>
      <c r="SL33" s="65"/>
      <c r="SM33" s="65"/>
      <c r="SN33" s="65"/>
      <c r="SO33" s="65"/>
      <c r="SP33" s="65"/>
      <c r="SQ33" s="65"/>
      <c r="SR33" s="65"/>
      <c r="SS33" s="65"/>
      <c r="ST33" s="65"/>
      <c r="SU33" s="65"/>
      <c r="SV33" s="65"/>
      <c r="SW33" s="65"/>
      <c r="SX33" s="65"/>
      <c r="SY33" s="65"/>
      <c r="SZ33" s="65"/>
      <c r="TA33" s="65"/>
      <c r="TB33" s="65"/>
      <c r="TC33" s="65"/>
      <c r="TD33" s="65"/>
      <c r="TE33" s="65"/>
      <c r="TF33" s="65"/>
      <c r="TG33" s="65"/>
      <c r="TH33" s="65"/>
      <c r="TI33" s="65"/>
      <c r="TJ33" s="65"/>
      <c r="TK33" s="65"/>
      <c r="TL33" s="65"/>
      <c r="TM33" s="65"/>
      <c r="TN33" s="65"/>
      <c r="TO33" s="65"/>
      <c r="TP33" s="65"/>
      <c r="TQ33" s="65"/>
      <c r="TR33" s="65"/>
      <c r="TS33" s="65"/>
      <c r="TT33" s="65"/>
      <c r="TU33" s="65"/>
      <c r="TV33" s="65"/>
      <c r="TW33" s="65"/>
      <c r="TX33" s="65"/>
      <c r="TY33" s="65"/>
      <c r="TZ33" s="65"/>
      <c r="UA33" s="65"/>
      <c r="UB33" s="65"/>
      <c r="UC33" s="65"/>
      <c r="UD33" s="65"/>
      <c r="UE33" s="65"/>
      <c r="UF33" s="65"/>
      <c r="UG33" s="65"/>
      <c r="UH33" s="65"/>
      <c r="UI33" s="65"/>
      <c r="UJ33" s="65"/>
      <c r="UK33" s="65"/>
      <c r="UL33" s="65"/>
      <c r="UM33" s="65"/>
      <c r="UN33" s="65"/>
      <c r="UO33" s="65"/>
      <c r="UP33" s="65"/>
      <c r="UQ33" s="65"/>
      <c r="UR33" s="65"/>
      <c r="US33" s="65"/>
      <c r="UT33" s="65"/>
      <c r="UU33" s="65"/>
      <c r="UV33" s="65"/>
      <c r="UW33" s="65"/>
      <c r="UX33" s="65"/>
      <c r="UY33" s="65"/>
      <c r="UZ33" s="65"/>
      <c r="VA33" s="65"/>
      <c r="VB33" s="65"/>
      <c r="VC33" s="65"/>
      <c r="VD33" s="65"/>
      <c r="VE33" s="65"/>
      <c r="VF33" s="65"/>
      <c r="VG33" s="65"/>
      <c r="VH33" s="65"/>
      <c r="VI33" s="65"/>
      <c r="VJ33" s="65"/>
      <c r="VK33" s="65"/>
      <c r="VL33" s="65"/>
      <c r="VM33" s="65"/>
      <c r="VN33" s="65"/>
      <c r="VO33" s="65"/>
      <c r="VP33" s="65"/>
      <c r="VQ33" s="65"/>
      <c r="VR33" s="65"/>
      <c r="VS33" s="65"/>
      <c r="VT33" s="65"/>
      <c r="VU33" s="65"/>
      <c r="VV33" s="65"/>
      <c r="VW33" s="65"/>
      <c r="VX33" s="65"/>
      <c r="VY33" s="65"/>
      <c r="VZ33" s="65"/>
      <c r="WA33" s="65"/>
      <c r="WB33" s="65"/>
      <c r="WC33" s="65"/>
      <c r="WD33" s="65"/>
      <c r="WE33" s="65"/>
      <c r="WF33" s="65"/>
      <c r="WG33" s="65"/>
      <c r="WH33" s="65"/>
      <c r="WI33" s="65"/>
      <c r="WJ33" s="65"/>
      <c r="WK33" s="65"/>
      <c r="WL33" s="65"/>
      <c r="WM33" s="65"/>
      <c r="WN33" s="65"/>
      <c r="WO33" s="65"/>
      <c r="WP33" s="65"/>
      <c r="WQ33" s="65"/>
      <c r="WR33" s="65"/>
      <c r="WS33" s="65"/>
      <c r="WT33" s="65"/>
      <c r="WU33" s="65"/>
      <c r="WV33" s="65"/>
      <c r="WW33" s="65"/>
      <c r="WX33" s="65"/>
      <c r="WY33" s="65"/>
      <c r="WZ33" s="65"/>
      <c r="XA33" s="65"/>
      <c r="XB33" s="65"/>
      <c r="XC33" s="65"/>
      <c r="XD33" s="65"/>
      <c r="XE33" s="65"/>
      <c r="XF33" s="65"/>
      <c r="XG33" s="65"/>
      <c r="XH33" s="65"/>
      <c r="XI33" s="65"/>
      <c r="XJ33" s="65"/>
      <c r="XK33" s="65"/>
      <c r="XL33" s="65"/>
      <c r="XM33" s="65"/>
      <c r="XN33" s="65"/>
      <c r="XO33" s="65"/>
      <c r="XP33" s="65"/>
      <c r="XQ33" s="65"/>
      <c r="XR33" s="65"/>
      <c r="XS33" s="65"/>
      <c r="XT33" s="65"/>
      <c r="XU33" s="65"/>
      <c r="XV33" s="65"/>
      <c r="XW33" s="65"/>
      <c r="XX33" s="65"/>
      <c r="XY33" s="65"/>
      <c r="XZ33" s="65"/>
      <c r="YA33" s="65"/>
      <c r="YB33" s="65"/>
      <c r="YC33" s="65"/>
      <c r="YD33" s="65"/>
      <c r="YE33" s="65"/>
      <c r="YF33" s="65"/>
      <c r="YG33" s="65"/>
      <c r="YH33" s="65"/>
      <c r="YI33" s="65"/>
      <c r="YJ33" s="65"/>
      <c r="YK33" s="65"/>
      <c r="YL33" s="65"/>
      <c r="YM33" s="65"/>
      <c r="YN33" s="65"/>
      <c r="YO33" s="65"/>
      <c r="YP33" s="65"/>
      <c r="YQ33" s="65"/>
      <c r="YR33" s="65"/>
      <c r="YS33" s="65"/>
      <c r="YT33" s="65"/>
      <c r="YU33" s="65"/>
      <c r="YV33" s="65"/>
      <c r="YW33" s="65"/>
      <c r="YX33" s="65"/>
      <c r="YY33" s="65"/>
      <c r="YZ33" s="65"/>
      <c r="ZA33" s="65"/>
      <c r="ZB33" s="65"/>
      <c r="ZC33" s="65"/>
      <c r="ZD33" s="65"/>
      <c r="ZE33" s="65"/>
      <c r="ZF33" s="65"/>
      <c r="ZG33" s="65"/>
      <c r="ZH33" s="65"/>
      <c r="ZI33" s="65"/>
      <c r="ZJ33" s="65"/>
      <c r="ZK33" s="65"/>
      <c r="ZL33" s="65"/>
      <c r="ZM33" s="65"/>
      <c r="ZN33" s="65"/>
      <c r="ZO33" s="65"/>
      <c r="ZP33" s="65"/>
      <c r="ZQ33" s="65"/>
      <c r="ZR33" s="65"/>
      <c r="ZS33" s="65"/>
      <c r="ZT33" s="65"/>
      <c r="ZU33" s="65"/>
      <c r="ZV33" s="65"/>
      <c r="ZW33" s="65"/>
      <c r="ZX33" s="65"/>
      <c r="ZY33" s="65"/>
      <c r="ZZ33" s="65"/>
      <c r="AAA33" s="65"/>
      <c r="AAB33" s="65"/>
      <c r="AAC33" s="65"/>
      <c r="AAD33" s="65"/>
      <c r="AAE33" s="65"/>
      <c r="AAF33" s="65"/>
      <c r="AAG33" s="65"/>
      <c r="AAH33" s="65"/>
      <c r="AAI33" s="65"/>
      <c r="AAJ33" s="65"/>
      <c r="AAK33" s="65"/>
      <c r="AAL33" s="65"/>
      <c r="AAM33" s="65"/>
      <c r="AAN33" s="65"/>
      <c r="AAO33" s="65"/>
      <c r="AAP33" s="65"/>
      <c r="AAQ33" s="65"/>
      <c r="AAR33" s="65"/>
      <c r="AAS33" s="65"/>
      <c r="AAT33" s="65"/>
      <c r="AAU33" s="65"/>
      <c r="AAV33" s="65"/>
      <c r="AAW33" s="65"/>
      <c r="AAX33" s="65"/>
      <c r="AAY33" s="65"/>
      <c r="AAZ33" s="65"/>
      <c r="ABA33" s="65"/>
      <c r="ABB33" s="65"/>
      <c r="ABC33" s="65"/>
      <c r="ABD33" s="65"/>
      <c r="ABE33" s="65"/>
      <c r="ABF33" s="65"/>
      <c r="ABG33" s="65"/>
      <c r="ABH33" s="65"/>
      <c r="ABI33" s="65"/>
      <c r="ABJ33" s="65"/>
      <c r="ABK33" s="65"/>
      <c r="ABL33" s="65"/>
      <c r="ABM33" s="65"/>
      <c r="ABN33" s="65"/>
      <c r="ABO33" s="65"/>
      <c r="ABP33" s="65"/>
      <c r="ABQ33" s="65"/>
      <c r="ABR33" s="65"/>
      <c r="ABS33" s="65"/>
      <c r="ABT33" s="65"/>
      <c r="ABU33" s="65"/>
      <c r="ABV33" s="65"/>
      <c r="ABW33" s="65"/>
      <c r="ABX33" s="65"/>
      <c r="ABY33" s="65"/>
      <c r="ABZ33" s="65"/>
      <c r="ACA33" s="65"/>
      <c r="ACB33" s="65"/>
      <c r="ACC33" s="65"/>
      <c r="ACD33" s="65"/>
      <c r="ACE33" s="65"/>
      <c r="ACF33" s="65"/>
      <c r="ACG33" s="65"/>
      <c r="ACH33" s="65"/>
      <c r="ACI33" s="65"/>
      <c r="ACJ33" s="65"/>
      <c r="ACK33" s="65"/>
      <c r="ACL33" s="65"/>
      <c r="ACM33" s="65"/>
      <c r="ACN33" s="65"/>
      <c r="ACO33" s="65"/>
      <c r="ACP33" s="65"/>
      <c r="ACQ33" s="65"/>
      <c r="ACR33" s="65"/>
      <c r="ACS33" s="65"/>
      <c r="ACT33" s="65"/>
      <c r="ACU33" s="65"/>
      <c r="ACV33" s="65"/>
      <c r="ACW33" s="65"/>
      <c r="ACX33" s="65"/>
      <c r="ACY33" s="65"/>
      <c r="ACZ33" s="65"/>
      <c r="ADA33" s="65"/>
      <c r="ADB33" s="65"/>
      <c r="ADC33" s="65"/>
      <c r="ADD33" s="65"/>
      <c r="ADE33" s="65"/>
      <c r="ADF33" s="65"/>
      <c r="ADG33" s="65"/>
      <c r="ADH33" s="65"/>
      <c r="ADI33" s="65"/>
      <c r="ADJ33" s="65"/>
      <c r="ADK33" s="65"/>
      <c r="ADL33" s="65"/>
      <c r="ADM33" s="65"/>
      <c r="ADN33" s="65"/>
      <c r="ADO33" s="65"/>
      <c r="ADP33" s="65"/>
      <c r="ADQ33" s="65"/>
      <c r="ADR33" s="65"/>
      <c r="ADS33" s="65"/>
      <c r="ADT33" s="65"/>
      <c r="ADU33" s="65"/>
      <c r="ADV33" s="65"/>
      <c r="ADW33" s="65"/>
      <c r="ADX33" s="65"/>
      <c r="ADY33" s="65"/>
      <c r="ADZ33" s="65"/>
      <c r="AEA33" s="65"/>
      <c r="AEB33" s="65"/>
      <c r="AEC33" s="65"/>
      <c r="AED33" s="65"/>
      <c r="AEE33" s="65"/>
      <c r="AEF33" s="65"/>
      <c r="AEG33" s="65"/>
      <c r="AEH33" s="65"/>
      <c r="AEI33" s="65"/>
      <c r="AEJ33" s="65"/>
      <c r="AEK33" s="65"/>
      <c r="AEL33" s="65"/>
      <c r="AEM33" s="65"/>
      <c r="AEN33" s="65"/>
      <c r="AEO33" s="65"/>
      <c r="AEP33" s="65"/>
      <c r="AEQ33" s="65"/>
      <c r="AER33" s="65"/>
      <c r="AES33" s="65"/>
      <c r="AET33" s="65"/>
      <c r="AEU33" s="65"/>
      <c r="AEV33" s="65"/>
      <c r="AEW33" s="65"/>
      <c r="AEX33" s="65"/>
      <c r="AEY33" s="65"/>
      <c r="AEZ33" s="65"/>
      <c r="AFA33" s="65"/>
      <c r="AFB33" s="65"/>
      <c r="AFC33" s="65"/>
      <c r="AFD33" s="65"/>
      <c r="AFE33" s="65"/>
      <c r="AFF33" s="65"/>
      <c r="AFG33" s="65"/>
      <c r="AFH33" s="65"/>
      <c r="AFI33" s="65"/>
      <c r="AFJ33" s="65"/>
      <c r="AFK33" s="65"/>
      <c r="AFL33" s="65"/>
      <c r="AFM33" s="65"/>
      <c r="AFN33" s="65"/>
      <c r="AFO33" s="65"/>
      <c r="AFP33" s="65"/>
      <c r="AFQ33" s="65"/>
      <c r="AFR33" s="65"/>
      <c r="AFS33" s="65"/>
      <c r="AFT33" s="65"/>
      <c r="AFU33" s="65"/>
      <c r="AFV33" s="65"/>
      <c r="AFW33" s="65"/>
      <c r="AFX33" s="65"/>
      <c r="AFY33" s="65"/>
      <c r="AFZ33" s="65"/>
      <c r="AGA33" s="65"/>
      <c r="AGB33" s="65"/>
      <c r="AGC33" s="65"/>
      <c r="AGD33" s="65"/>
      <c r="AGE33" s="65"/>
      <c r="AGF33" s="65"/>
      <c r="AGG33" s="65"/>
      <c r="AGH33" s="65"/>
      <c r="AGI33" s="65"/>
      <c r="AGJ33" s="65"/>
      <c r="AGK33" s="65"/>
      <c r="AGL33" s="65"/>
      <c r="AGM33" s="65"/>
      <c r="AGN33" s="65"/>
      <c r="AGO33" s="65"/>
      <c r="AGP33" s="65"/>
      <c r="AGQ33" s="65"/>
      <c r="AGR33" s="65"/>
      <c r="AGS33" s="65"/>
      <c r="AGT33" s="65"/>
      <c r="AGU33" s="65"/>
      <c r="AGV33" s="65"/>
      <c r="AGW33" s="65"/>
      <c r="AGX33" s="65"/>
      <c r="AGY33" s="65"/>
      <c r="AGZ33" s="65"/>
      <c r="AHA33" s="65"/>
      <c r="AHB33" s="65"/>
      <c r="AHC33" s="65"/>
      <c r="AHD33" s="65"/>
      <c r="AHE33" s="65"/>
      <c r="AHF33" s="65"/>
      <c r="AHG33" s="65"/>
      <c r="AHH33" s="65"/>
      <c r="AHI33" s="65"/>
      <c r="AHJ33" s="65"/>
      <c r="AHK33" s="65"/>
      <c r="AHL33" s="65"/>
      <c r="AHM33" s="65"/>
      <c r="AHN33" s="65"/>
      <c r="AHO33" s="65"/>
      <c r="AHP33" s="65"/>
      <c r="AHQ33" s="65"/>
      <c r="AHR33" s="65"/>
      <c r="AHS33" s="65"/>
      <c r="AHT33" s="65"/>
      <c r="AHU33" s="65"/>
      <c r="AHV33" s="65"/>
      <c r="AHW33" s="65"/>
      <c r="AHX33" s="65"/>
      <c r="AHY33" s="65"/>
      <c r="AHZ33" s="65"/>
      <c r="AIA33" s="65"/>
      <c r="AIB33" s="65"/>
      <c r="AIC33" s="65"/>
      <c r="AID33" s="65"/>
      <c r="AIE33" s="65"/>
      <c r="AIF33" s="65"/>
      <c r="AIG33" s="65"/>
      <c r="AIH33" s="65"/>
      <c r="AII33" s="65"/>
      <c r="AIJ33" s="65"/>
      <c r="AIK33" s="65"/>
      <c r="AIL33" s="65"/>
      <c r="AIM33" s="65"/>
      <c r="AIN33" s="65"/>
      <c r="AIO33" s="65"/>
      <c r="AIP33" s="65"/>
      <c r="AIQ33" s="65"/>
      <c r="AIR33" s="65"/>
      <c r="AIS33" s="65"/>
      <c r="AIT33" s="65"/>
      <c r="AIU33" s="65"/>
      <c r="AIV33" s="65"/>
      <c r="AIW33" s="65"/>
      <c r="AIX33" s="65"/>
      <c r="AIY33" s="65"/>
      <c r="AIZ33" s="65"/>
      <c r="AJA33" s="65"/>
      <c r="AJB33" s="65"/>
      <c r="AJC33" s="65"/>
      <c r="AJD33" s="65"/>
      <c r="AJE33" s="65"/>
      <c r="AJF33" s="65"/>
      <c r="AJG33" s="65"/>
      <c r="AJH33" s="65"/>
      <c r="AJI33" s="65"/>
      <c r="AJJ33" s="65"/>
      <c r="AJK33" s="65"/>
      <c r="AJL33" s="65"/>
      <c r="AJM33" s="65"/>
      <c r="AJN33" s="65"/>
      <c r="AJO33" s="65"/>
      <c r="AJP33" s="65"/>
      <c r="AJQ33" s="65"/>
      <c r="AJR33" s="65"/>
      <c r="AJS33" s="65"/>
      <c r="AJT33" s="65"/>
      <c r="AJU33" s="65"/>
      <c r="AJV33" s="65"/>
      <c r="AJW33" s="65"/>
      <c r="AJX33" s="65"/>
      <c r="AJY33" s="65"/>
      <c r="AJZ33" s="65"/>
      <c r="AKA33" s="65"/>
      <c r="AKB33" s="65"/>
      <c r="AKC33" s="65"/>
      <c r="AKD33" s="65"/>
      <c r="AKE33" s="65"/>
      <c r="AKF33" s="65"/>
      <c r="AKG33" s="65"/>
      <c r="AKH33" s="65"/>
      <c r="AKI33" s="65"/>
      <c r="AKJ33" s="65"/>
      <c r="AKK33" s="65"/>
      <c r="AKL33" s="65"/>
      <c r="AKM33" s="65"/>
      <c r="AKN33" s="65"/>
      <c r="AKO33" s="65"/>
      <c r="AKP33" s="65"/>
      <c r="AKQ33" s="65"/>
      <c r="AKR33" s="65"/>
      <c r="AKS33" s="65"/>
      <c r="AKT33" s="65"/>
      <c r="AKU33" s="65"/>
      <c r="AKV33" s="65"/>
      <c r="AKW33" s="65"/>
      <c r="AKX33" s="65"/>
      <c r="AKY33" s="65"/>
      <c r="AKZ33" s="65"/>
      <c r="ALA33" s="65"/>
      <c r="ALB33" s="65"/>
      <c r="ALC33" s="65"/>
      <c r="ALD33" s="65"/>
      <c r="ALE33" s="65"/>
      <c r="ALF33" s="65"/>
      <c r="ALG33" s="65"/>
      <c r="ALH33" s="65"/>
      <c r="ALI33" s="65"/>
      <c r="ALJ33" s="65"/>
      <c r="ALK33" s="65"/>
      <c r="ALL33" s="65"/>
      <c r="ALM33" s="65"/>
      <c r="ALN33" s="65"/>
      <c r="ALO33" s="65"/>
      <c r="ALP33" s="65"/>
      <c r="ALQ33" s="65"/>
      <c r="ALR33" s="65"/>
      <c r="ALS33" s="65"/>
      <c r="ALT33" s="65"/>
      <c r="ALU33" s="65"/>
      <c r="ALV33" s="65"/>
      <c r="ALW33" s="65"/>
      <c r="ALX33" s="65"/>
      <c r="ALY33" s="65"/>
      <c r="ALZ33" s="65"/>
      <c r="AMA33" s="65"/>
      <c r="AMB33" s="65"/>
      <c r="AMC33" s="65"/>
      <c r="AMD33" s="65"/>
      <c r="AME33" s="65"/>
      <c r="AMF33" s="65"/>
      <c r="AMG33" s="65"/>
      <c r="AMH33" s="65"/>
      <c r="AMI33" s="65"/>
      <c r="AMJ33" s="65"/>
      <c r="AMK33" s="65"/>
      <c r="AML33" s="65"/>
      <c r="AMM33" s="65"/>
      <c r="AMN33" s="65"/>
      <c r="AMO33" s="65"/>
      <c r="AMP33" s="65"/>
      <c r="AMQ33" s="65"/>
      <c r="AMR33" s="65"/>
      <c r="AMS33" s="65"/>
      <c r="AMT33" s="65"/>
      <c r="AMU33" s="65"/>
      <c r="AMV33" s="65"/>
      <c r="AMW33" s="65"/>
      <c r="AMX33" s="65"/>
      <c r="AMY33" s="65"/>
      <c r="AMZ33" s="65"/>
      <c r="ANA33" s="65"/>
      <c r="ANB33" s="65"/>
      <c r="ANC33" s="65"/>
      <c r="AND33" s="65"/>
      <c r="ANE33" s="65"/>
      <c r="ANF33" s="65"/>
      <c r="ANG33" s="65"/>
      <c r="ANH33" s="65"/>
      <c r="ANI33" s="65"/>
      <c r="ANJ33" s="65"/>
      <c r="ANK33" s="65"/>
      <c r="ANL33" s="65"/>
      <c r="ANM33" s="65"/>
      <c r="ANN33" s="65"/>
      <c r="ANO33" s="65"/>
      <c r="ANP33" s="65"/>
      <c r="ANQ33" s="65"/>
      <c r="ANR33" s="65"/>
      <c r="ANS33" s="65"/>
      <c r="ANT33" s="65"/>
      <c r="ANU33" s="65"/>
      <c r="ANV33" s="65"/>
      <c r="ANW33" s="65"/>
      <c r="ANX33" s="65"/>
      <c r="ANY33" s="65"/>
      <c r="ANZ33" s="65"/>
      <c r="AOA33" s="65"/>
      <c r="AOB33" s="65"/>
      <c r="AOC33" s="65"/>
      <c r="AOD33" s="65"/>
      <c r="AOE33" s="65"/>
      <c r="AOF33" s="65"/>
      <c r="AOG33" s="65"/>
      <c r="AOH33" s="65"/>
      <c r="AOI33" s="65"/>
      <c r="AOJ33" s="65"/>
      <c r="AOK33" s="65"/>
      <c r="AOL33" s="65"/>
      <c r="AOM33" s="65"/>
      <c r="AON33" s="65"/>
      <c r="AOO33" s="65"/>
      <c r="AOP33" s="65"/>
      <c r="AOQ33" s="65"/>
      <c r="AOR33" s="65"/>
      <c r="AOS33" s="65"/>
      <c r="AOT33" s="65"/>
      <c r="AOU33" s="65"/>
      <c r="AOV33" s="65"/>
      <c r="AOW33" s="65"/>
      <c r="AOX33" s="65"/>
      <c r="AOY33" s="65"/>
      <c r="AOZ33" s="65"/>
      <c r="APA33" s="65"/>
      <c r="APB33" s="65"/>
      <c r="APC33" s="65"/>
      <c r="APD33" s="65"/>
      <c r="APE33" s="65"/>
      <c r="APF33" s="65"/>
      <c r="APG33" s="65"/>
      <c r="APH33" s="65"/>
      <c r="API33" s="65"/>
      <c r="APJ33" s="65"/>
      <c r="APK33" s="65"/>
      <c r="APL33" s="65"/>
      <c r="APM33" s="65"/>
      <c r="APN33" s="65"/>
      <c r="APO33" s="65"/>
      <c r="APP33" s="65"/>
      <c r="APQ33" s="65"/>
      <c r="APR33" s="65"/>
      <c r="APS33" s="65"/>
      <c r="APT33" s="65"/>
      <c r="APU33" s="65"/>
      <c r="APV33" s="65"/>
      <c r="APW33" s="65"/>
      <c r="APX33" s="65"/>
      <c r="APY33" s="65"/>
      <c r="APZ33" s="65"/>
      <c r="AQA33" s="65"/>
      <c r="AQB33" s="65"/>
      <c r="AQC33" s="65"/>
      <c r="AQD33" s="65"/>
      <c r="AQE33" s="65"/>
      <c r="AQF33" s="65"/>
      <c r="AQG33" s="65"/>
      <c r="AQH33" s="65"/>
      <c r="AQI33" s="65"/>
      <c r="AQJ33" s="65"/>
      <c r="AQK33" s="65"/>
      <c r="AQL33" s="65"/>
      <c r="AQM33" s="65"/>
      <c r="AQN33" s="65"/>
      <c r="AQO33" s="65"/>
      <c r="AQP33" s="65"/>
      <c r="AQQ33" s="65"/>
      <c r="AQR33" s="65"/>
      <c r="AQS33" s="65"/>
      <c r="AQT33" s="65"/>
      <c r="AQU33" s="65"/>
      <c r="AQV33" s="65"/>
      <c r="AQW33" s="65"/>
      <c r="AQX33" s="65"/>
      <c r="AQY33" s="65"/>
      <c r="AQZ33" s="65"/>
      <c r="ARA33" s="65"/>
      <c r="ARB33" s="65"/>
      <c r="ARC33" s="65"/>
      <c r="ARD33" s="65"/>
      <c r="ARE33" s="65"/>
      <c r="ARF33" s="65"/>
      <c r="ARG33" s="65"/>
      <c r="ARH33" s="65"/>
      <c r="ARI33" s="65"/>
      <c r="ARJ33" s="65"/>
      <c r="ARK33" s="65"/>
      <c r="ARL33" s="65"/>
      <c r="ARM33" s="65"/>
      <c r="ARN33" s="65"/>
      <c r="ARO33" s="65"/>
      <c r="ARP33" s="65"/>
      <c r="ARQ33" s="65"/>
      <c r="ARR33" s="65"/>
      <c r="ARS33" s="65"/>
      <c r="ART33" s="65"/>
      <c r="ARU33" s="65"/>
      <c r="ARV33" s="65"/>
      <c r="ARW33" s="65"/>
      <c r="ARX33" s="65"/>
      <c r="ARY33" s="65"/>
      <c r="ARZ33" s="65"/>
      <c r="ASA33" s="65"/>
      <c r="ASB33" s="65"/>
      <c r="ASC33" s="65"/>
      <c r="ASD33" s="65"/>
      <c r="ASE33" s="65"/>
      <c r="ASF33" s="65"/>
      <c r="ASG33" s="65"/>
      <c r="ASH33" s="65"/>
      <c r="ASI33" s="65"/>
      <c r="ASJ33" s="65"/>
      <c r="ASK33" s="65"/>
      <c r="ASL33" s="65"/>
      <c r="ASM33" s="65"/>
      <c r="ASN33" s="65"/>
      <c r="ASO33" s="65"/>
      <c r="ASP33" s="65"/>
      <c r="ASQ33" s="65"/>
      <c r="ASR33" s="65"/>
      <c r="ASS33" s="65"/>
      <c r="AST33" s="65"/>
      <c r="ASU33" s="65"/>
      <c r="ASV33" s="65"/>
      <c r="ASW33" s="65"/>
      <c r="ASX33" s="65"/>
      <c r="ASY33" s="65"/>
      <c r="ASZ33" s="65"/>
      <c r="ATA33" s="65"/>
      <c r="ATB33" s="65"/>
      <c r="ATC33" s="65"/>
      <c r="ATD33" s="65"/>
      <c r="ATE33" s="65"/>
      <c r="ATF33" s="65"/>
      <c r="ATG33" s="65"/>
      <c r="ATH33" s="65"/>
      <c r="ATI33" s="65"/>
      <c r="ATJ33" s="65"/>
      <c r="ATK33" s="65"/>
      <c r="ATL33" s="65"/>
      <c r="ATM33" s="65"/>
      <c r="ATN33" s="65"/>
      <c r="ATO33" s="65"/>
      <c r="ATP33" s="65"/>
      <c r="ATQ33" s="65"/>
      <c r="ATR33" s="65"/>
      <c r="ATS33" s="65"/>
      <c r="ATT33" s="65"/>
      <c r="ATU33" s="65"/>
      <c r="ATV33" s="65"/>
      <c r="ATW33" s="65"/>
      <c r="ATX33" s="65"/>
      <c r="ATY33" s="65"/>
      <c r="ATZ33" s="65"/>
      <c r="AUA33" s="65"/>
      <c r="AUB33" s="65"/>
      <c r="AUC33" s="65"/>
      <c r="AUD33" s="65"/>
      <c r="AUE33" s="65"/>
      <c r="AUF33" s="65"/>
      <c r="AUG33" s="65"/>
      <c r="AUH33" s="65"/>
      <c r="AUI33" s="65"/>
      <c r="AUJ33" s="65"/>
      <c r="AUK33" s="65"/>
      <c r="AUL33" s="65"/>
      <c r="AUM33" s="65"/>
      <c r="AUN33" s="65"/>
      <c r="AUO33" s="65"/>
      <c r="AUP33" s="65"/>
      <c r="AUQ33" s="65"/>
      <c r="AUR33" s="65"/>
      <c r="AUS33" s="65"/>
      <c r="AUT33" s="65"/>
      <c r="AUU33" s="65"/>
      <c r="AUV33" s="65"/>
      <c r="AUW33" s="65"/>
      <c r="AUX33" s="65"/>
      <c r="AUY33" s="65"/>
      <c r="AUZ33" s="65"/>
      <c r="AVA33" s="65"/>
      <c r="AVB33" s="65"/>
      <c r="AVC33" s="65"/>
      <c r="AVD33" s="65"/>
      <c r="AVE33" s="65"/>
      <c r="AVF33" s="65"/>
      <c r="AVG33" s="65"/>
      <c r="AVH33" s="65"/>
      <c r="AVI33" s="65"/>
      <c r="AVJ33" s="65"/>
      <c r="AVK33" s="65"/>
      <c r="AVL33" s="65"/>
      <c r="AVM33" s="65"/>
      <c r="AVN33" s="65"/>
      <c r="AVO33" s="65"/>
      <c r="AVP33" s="65"/>
      <c r="AVQ33" s="65"/>
      <c r="AVR33" s="65"/>
      <c r="AVS33" s="65"/>
      <c r="AVT33" s="65"/>
      <c r="AVU33" s="65"/>
      <c r="AVV33" s="65"/>
      <c r="AVW33" s="65"/>
      <c r="AVX33" s="65"/>
      <c r="AVY33" s="65"/>
      <c r="AVZ33" s="65"/>
      <c r="AWA33" s="65"/>
      <c r="AWB33" s="65"/>
      <c r="AWC33" s="65"/>
      <c r="AWD33" s="65"/>
      <c r="AWE33" s="65"/>
      <c r="AWF33" s="65"/>
      <c r="AWG33" s="65"/>
      <c r="AWH33" s="65"/>
      <c r="AWI33" s="65"/>
      <c r="AWJ33" s="65"/>
      <c r="AWK33" s="65"/>
      <c r="AWL33" s="65"/>
      <c r="AWM33" s="65"/>
      <c r="AWN33" s="65"/>
      <c r="AWO33" s="65"/>
      <c r="AWP33" s="65"/>
      <c r="AWQ33" s="65"/>
      <c r="AWR33" s="65"/>
      <c r="AWS33" s="65"/>
      <c r="AWT33" s="65"/>
      <c r="AWU33" s="65"/>
      <c r="AWV33" s="65"/>
      <c r="AWW33" s="65"/>
      <c r="AWX33" s="65"/>
      <c r="AWY33" s="65"/>
      <c r="AWZ33" s="65"/>
      <c r="AXA33" s="65"/>
      <c r="AXB33" s="65"/>
      <c r="AXC33" s="65"/>
      <c r="AXD33" s="65"/>
      <c r="AXE33" s="65"/>
      <c r="AXF33" s="65"/>
      <c r="AXG33" s="65"/>
      <c r="AXH33" s="65"/>
      <c r="AXI33" s="65"/>
      <c r="AXJ33" s="65"/>
      <c r="AXK33" s="65"/>
      <c r="AXL33" s="65"/>
      <c r="AXM33" s="65"/>
      <c r="AXN33" s="65"/>
      <c r="AXO33" s="65"/>
      <c r="AXP33" s="65"/>
      <c r="AXQ33" s="65"/>
      <c r="AXR33" s="65"/>
      <c r="AXS33" s="65"/>
      <c r="AXT33" s="65"/>
      <c r="AXU33" s="65"/>
      <c r="AXV33" s="65"/>
      <c r="AXW33" s="65"/>
      <c r="AXX33" s="65"/>
      <c r="AXY33" s="65"/>
      <c r="AXZ33" s="65"/>
      <c r="AYA33" s="65"/>
      <c r="AYB33" s="65"/>
      <c r="AYC33" s="65"/>
      <c r="AYD33" s="65"/>
      <c r="AYE33" s="65"/>
      <c r="AYF33" s="65"/>
      <c r="AYG33" s="65"/>
      <c r="AYH33" s="65"/>
      <c r="AYI33" s="65"/>
      <c r="AYJ33" s="65"/>
      <c r="AYK33" s="65"/>
      <c r="AYL33" s="65"/>
      <c r="AYM33" s="65"/>
      <c r="AYN33" s="65"/>
      <c r="AYO33" s="65"/>
      <c r="AYP33" s="65"/>
      <c r="AYQ33" s="65"/>
      <c r="AYR33" s="65"/>
      <c r="AYS33" s="65"/>
      <c r="AYT33" s="65"/>
      <c r="AYU33" s="65"/>
      <c r="AYV33" s="65"/>
      <c r="AYW33" s="65"/>
      <c r="AYX33" s="65"/>
      <c r="AYY33" s="65"/>
      <c r="AYZ33" s="65"/>
      <c r="AZA33" s="65"/>
      <c r="AZB33" s="65"/>
      <c r="AZC33" s="65"/>
      <c r="AZD33" s="65"/>
      <c r="AZE33" s="65"/>
      <c r="AZF33" s="65"/>
      <c r="AZG33" s="65"/>
      <c r="AZH33" s="65"/>
      <c r="AZI33" s="65"/>
      <c r="AZJ33" s="65"/>
      <c r="AZK33" s="65"/>
      <c r="AZL33" s="65"/>
      <c r="AZM33" s="65"/>
      <c r="AZN33" s="65"/>
      <c r="AZO33" s="65"/>
      <c r="AZP33" s="65"/>
      <c r="AZQ33" s="65"/>
      <c r="AZR33" s="65"/>
      <c r="AZS33" s="65"/>
      <c r="AZT33" s="65"/>
      <c r="AZU33" s="65"/>
      <c r="AZV33" s="65"/>
      <c r="AZW33" s="65"/>
      <c r="AZX33" s="65"/>
      <c r="AZY33" s="65"/>
      <c r="AZZ33" s="65"/>
      <c r="BAA33" s="65"/>
      <c r="BAB33" s="65"/>
      <c r="BAC33" s="65"/>
      <c r="BAD33" s="65"/>
      <c r="BAE33" s="65"/>
      <c r="BAF33" s="65"/>
      <c r="BAG33" s="65"/>
      <c r="BAH33" s="65"/>
      <c r="BAI33" s="65"/>
      <c r="BAJ33" s="65"/>
      <c r="BAK33" s="65"/>
      <c r="BAL33" s="65"/>
      <c r="BAM33" s="65"/>
      <c r="BAN33" s="65"/>
      <c r="BAO33" s="65"/>
      <c r="BAP33" s="65"/>
      <c r="BAQ33" s="65"/>
      <c r="BAR33" s="65"/>
      <c r="BAS33" s="65"/>
      <c r="BAT33" s="65"/>
      <c r="BAU33" s="65"/>
      <c r="BAV33" s="65"/>
      <c r="BAW33" s="65"/>
      <c r="BAX33" s="65"/>
      <c r="BAY33" s="65"/>
      <c r="BAZ33" s="65"/>
      <c r="BBA33" s="65"/>
      <c r="BBB33" s="65"/>
      <c r="BBC33" s="65"/>
      <c r="BBD33" s="65"/>
      <c r="BBE33" s="65"/>
      <c r="BBF33" s="65"/>
      <c r="BBG33" s="65"/>
      <c r="BBH33" s="65"/>
      <c r="BBI33" s="65"/>
      <c r="BBJ33" s="65"/>
      <c r="BBK33" s="65"/>
      <c r="BBL33" s="65"/>
      <c r="BBM33" s="65"/>
      <c r="BBN33" s="65"/>
      <c r="BBO33" s="65"/>
      <c r="BBP33" s="65"/>
      <c r="BBQ33" s="65"/>
      <c r="BBR33" s="65"/>
      <c r="BBS33" s="65"/>
      <c r="BBT33" s="65"/>
      <c r="BBU33" s="65"/>
      <c r="BBV33" s="65"/>
      <c r="BBW33" s="65"/>
      <c r="BBX33" s="65"/>
      <c r="BBY33" s="65"/>
      <c r="BBZ33" s="65"/>
      <c r="BCA33" s="65"/>
      <c r="BCB33" s="65"/>
      <c r="BCC33" s="65"/>
      <c r="BCD33" s="65"/>
      <c r="BCE33" s="65"/>
      <c r="BCF33" s="65"/>
      <c r="BCG33" s="65"/>
      <c r="BCH33" s="65"/>
      <c r="BCI33" s="65"/>
      <c r="BCJ33" s="65"/>
      <c r="BCK33" s="65"/>
      <c r="BCL33" s="65"/>
      <c r="BCM33" s="65"/>
      <c r="BCN33" s="65"/>
      <c r="BCO33" s="65"/>
      <c r="BCP33" s="65"/>
      <c r="BCQ33" s="65"/>
      <c r="BCR33" s="65"/>
      <c r="BCS33" s="65"/>
      <c r="BCT33" s="65"/>
      <c r="BCU33" s="65"/>
      <c r="BCV33" s="65"/>
      <c r="BCW33" s="65"/>
      <c r="BCX33" s="65"/>
      <c r="BCY33" s="65"/>
      <c r="BCZ33" s="65"/>
      <c r="BDA33" s="65"/>
      <c r="BDB33" s="65"/>
      <c r="BDC33" s="65"/>
      <c r="BDD33" s="65"/>
      <c r="BDE33" s="65"/>
      <c r="BDF33" s="65"/>
      <c r="BDG33" s="65"/>
      <c r="BDH33" s="65"/>
      <c r="BDI33" s="65"/>
      <c r="BDJ33" s="65"/>
      <c r="BDK33" s="65"/>
      <c r="BDL33" s="65"/>
      <c r="BDM33" s="65"/>
      <c r="BDN33" s="65"/>
      <c r="BDO33" s="65"/>
      <c r="BDP33" s="65"/>
      <c r="BDQ33" s="65"/>
      <c r="BDR33" s="65"/>
      <c r="BDS33" s="65"/>
      <c r="BDT33" s="65"/>
      <c r="BDU33" s="65"/>
      <c r="BDV33" s="65"/>
      <c r="BDW33" s="65"/>
      <c r="BDX33" s="65"/>
      <c r="BDY33" s="65"/>
      <c r="BDZ33" s="65"/>
      <c r="BEA33" s="65"/>
      <c r="BEB33" s="65"/>
      <c r="BEC33" s="65"/>
      <c r="BED33" s="65"/>
      <c r="BEE33" s="65"/>
      <c r="BEF33" s="65"/>
      <c r="BEG33" s="65"/>
      <c r="BEH33" s="65"/>
      <c r="BEI33" s="65"/>
      <c r="BEJ33" s="65"/>
      <c r="BEK33" s="65"/>
      <c r="BEL33" s="65"/>
      <c r="BEM33" s="65"/>
      <c r="BEN33" s="65"/>
      <c r="BEO33" s="65"/>
      <c r="BEP33" s="65"/>
      <c r="BEQ33" s="65"/>
      <c r="BER33" s="65"/>
      <c r="BES33" s="65"/>
      <c r="BET33" s="65"/>
      <c r="BEU33" s="65"/>
      <c r="BEV33" s="65"/>
      <c r="BEW33" s="65"/>
      <c r="BEX33" s="65"/>
      <c r="BEY33" s="65"/>
      <c r="BEZ33" s="65"/>
      <c r="BFA33" s="65"/>
      <c r="BFB33" s="65"/>
      <c r="BFC33" s="65"/>
      <c r="BFD33" s="65"/>
      <c r="BFE33" s="65"/>
      <c r="BFF33" s="65"/>
      <c r="BFG33" s="65"/>
      <c r="BFH33" s="65"/>
      <c r="BFI33" s="65"/>
      <c r="BFJ33" s="65"/>
      <c r="BFK33" s="65"/>
      <c r="BFL33" s="65"/>
      <c r="BFM33" s="65"/>
      <c r="BFN33" s="65"/>
      <c r="BFO33" s="65"/>
      <c r="BFP33" s="65"/>
      <c r="BFQ33" s="65"/>
      <c r="BFR33" s="65"/>
      <c r="BFS33" s="65"/>
      <c r="BFT33" s="65"/>
      <c r="BFU33" s="65"/>
      <c r="BFV33" s="65"/>
      <c r="BFW33" s="65"/>
      <c r="BFX33" s="65"/>
      <c r="BFY33" s="65"/>
      <c r="BFZ33" s="65"/>
      <c r="BGA33" s="65"/>
      <c r="BGB33" s="65"/>
      <c r="BGC33" s="65"/>
      <c r="BGD33" s="65"/>
      <c r="BGE33" s="65"/>
      <c r="BGF33" s="65"/>
      <c r="BGG33" s="65"/>
      <c r="BGH33" s="65"/>
      <c r="BGI33" s="65"/>
      <c r="BGJ33" s="65"/>
      <c r="BGK33" s="65"/>
      <c r="BGL33" s="65"/>
      <c r="BGM33" s="65"/>
      <c r="BGN33" s="65"/>
      <c r="BGO33" s="65"/>
      <c r="BGP33" s="65"/>
      <c r="BGQ33" s="65"/>
      <c r="BGR33" s="65"/>
      <c r="BGS33" s="65"/>
      <c r="BGT33" s="65"/>
      <c r="BGU33" s="65"/>
      <c r="BGV33" s="65"/>
      <c r="BGW33" s="65"/>
      <c r="BGX33" s="65"/>
      <c r="BGY33" s="65"/>
      <c r="BGZ33" s="65"/>
      <c r="BHA33" s="65"/>
      <c r="BHB33" s="65"/>
      <c r="BHC33" s="65"/>
      <c r="BHD33" s="65"/>
      <c r="BHE33" s="65"/>
      <c r="BHF33" s="65"/>
      <c r="BHG33" s="65"/>
      <c r="BHH33" s="65"/>
      <c r="BHI33" s="65"/>
      <c r="BHJ33" s="65"/>
      <c r="BHK33" s="65"/>
      <c r="BHL33" s="65"/>
      <c r="BHM33" s="65"/>
      <c r="BHN33" s="65"/>
      <c r="BHO33" s="65"/>
      <c r="BHP33" s="65"/>
      <c r="BHQ33" s="65"/>
      <c r="BHR33" s="65"/>
      <c r="BHS33" s="65"/>
      <c r="BHT33" s="65"/>
      <c r="BHU33" s="65"/>
      <c r="BHV33" s="65"/>
      <c r="BHW33" s="65"/>
      <c r="BHX33" s="65"/>
      <c r="BHY33" s="65"/>
      <c r="BHZ33" s="65"/>
      <c r="BIA33" s="65"/>
      <c r="BIB33" s="65"/>
      <c r="BIC33" s="65"/>
      <c r="BID33" s="65"/>
      <c r="BIE33" s="65"/>
      <c r="BIF33" s="65"/>
      <c r="BIG33" s="65"/>
      <c r="BIH33" s="65"/>
      <c r="BII33" s="65"/>
      <c r="BIJ33" s="65"/>
      <c r="BIK33" s="65"/>
      <c r="BIL33" s="65"/>
      <c r="BIM33" s="65"/>
      <c r="BIN33" s="65"/>
      <c r="BIO33" s="65"/>
      <c r="BIP33" s="65"/>
      <c r="BIQ33" s="65"/>
      <c r="BIR33" s="65"/>
      <c r="BIS33" s="65"/>
      <c r="BIT33" s="65"/>
      <c r="BIU33" s="65"/>
      <c r="BIV33" s="65"/>
      <c r="BIW33" s="65"/>
      <c r="BIX33" s="65"/>
      <c r="BIY33" s="65"/>
      <c r="BIZ33" s="65"/>
      <c r="BJA33" s="65"/>
      <c r="BJB33" s="65"/>
      <c r="BJC33" s="65"/>
      <c r="BJD33" s="65"/>
      <c r="BJE33" s="65"/>
      <c r="BJF33" s="65"/>
      <c r="BJG33" s="65"/>
      <c r="BJH33" s="65"/>
      <c r="BJI33" s="65"/>
      <c r="BJJ33" s="65"/>
      <c r="BJK33" s="65"/>
      <c r="BJL33" s="65"/>
      <c r="BJM33" s="65"/>
      <c r="BJN33" s="65"/>
      <c r="BJO33" s="65"/>
      <c r="BJP33" s="65"/>
      <c r="BJQ33" s="65"/>
      <c r="BJR33" s="65"/>
      <c r="BJS33" s="65"/>
      <c r="BJT33" s="65"/>
      <c r="BJU33" s="65"/>
      <c r="BJV33" s="65"/>
      <c r="BJW33" s="65"/>
      <c r="BJX33" s="65"/>
      <c r="BJY33" s="65"/>
      <c r="BJZ33" s="65"/>
      <c r="BKA33" s="65"/>
      <c r="BKB33" s="65"/>
      <c r="BKC33" s="65"/>
      <c r="BKD33" s="65"/>
      <c r="BKE33" s="65"/>
      <c r="BKF33" s="65"/>
      <c r="BKG33" s="65"/>
      <c r="BKH33" s="65"/>
      <c r="BKI33" s="65"/>
      <c r="BKJ33" s="65"/>
      <c r="BKK33" s="65"/>
      <c r="BKL33" s="65"/>
      <c r="BKM33" s="65"/>
      <c r="BKN33" s="65"/>
      <c r="BKO33" s="65"/>
      <c r="BKP33" s="65"/>
      <c r="BKQ33" s="65"/>
      <c r="BKR33" s="65"/>
      <c r="BKS33" s="65"/>
      <c r="BKT33" s="65"/>
      <c r="BKU33" s="65"/>
      <c r="BKV33" s="65"/>
      <c r="BKW33" s="65"/>
      <c r="BKX33" s="65"/>
      <c r="BKY33" s="65"/>
      <c r="BKZ33" s="65"/>
      <c r="BLA33" s="65"/>
      <c r="BLB33" s="65"/>
      <c r="BLC33" s="65"/>
      <c r="BLD33" s="65"/>
      <c r="BLE33" s="65"/>
      <c r="BLF33" s="65"/>
      <c r="BLG33" s="65"/>
      <c r="BLH33" s="65"/>
      <c r="BLI33" s="65"/>
      <c r="BLJ33" s="65"/>
      <c r="BLK33" s="65"/>
      <c r="BLL33" s="65"/>
      <c r="BLM33" s="65"/>
      <c r="BLN33" s="65"/>
      <c r="BLO33" s="65"/>
      <c r="BLP33" s="65"/>
      <c r="BLQ33" s="65"/>
      <c r="BLR33" s="65"/>
      <c r="BLS33" s="65"/>
      <c r="BLT33" s="65"/>
      <c r="BLU33" s="65"/>
      <c r="BLV33" s="65"/>
      <c r="BLW33" s="65"/>
      <c r="BLX33" s="65"/>
      <c r="BLY33" s="65"/>
      <c r="BLZ33" s="65"/>
      <c r="BMA33" s="65"/>
      <c r="BMB33" s="65"/>
      <c r="BMC33" s="65"/>
      <c r="BMD33" s="65"/>
      <c r="BME33" s="65"/>
      <c r="BMF33" s="65"/>
      <c r="BMG33" s="65"/>
      <c r="BMH33" s="65"/>
      <c r="BMI33" s="65"/>
      <c r="BMJ33" s="65"/>
      <c r="BMK33" s="65"/>
      <c r="BML33" s="65"/>
      <c r="BMM33" s="65"/>
      <c r="BMN33" s="65"/>
      <c r="BMO33" s="65"/>
      <c r="BMP33" s="65"/>
      <c r="BMQ33" s="65"/>
      <c r="BMR33" s="65"/>
      <c r="BMS33" s="65"/>
      <c r="BMT33" s="65"/>
      <c r="BMU33" s="65"/>
      <c r="BMV33" s="65"/>
      <c r="BMW33" s="65"/>
      <c r="BMX33" s="65"/>
      <c r="BMY33" s="65"/>
      <c r="BMZ33" s="65"/>
      <c r="BNA33" s="65"/>
      <c r="BNB33" s="65"/>
      <c r="BNC33" s="65"/>
      <c r="BND33" s="65"/>
      <c r="BNE33" s="65"/>
      <c r="BNF33" s="65"/>
      <c r="BNG33" s="65"/>
      <c r="BNH33" s="65"/>
      <c r="BNI33" s="65"/>
      <c r="BNJ33" s="65"/>
      <c r="BNK33" s="65"/>
      <c r="BNL33" s="65"/>
      <c r="BNM33" s="65"/>
      <c r="BNN33" s="65"/>
      <c r="BNO33" s="65"/>
      <c r="BNP33" s="65"/>
      <c r="BNQ33" s="65"/>
      <c r="BNR33" s="65"/>
      <c r="BNS33" s="65"/>
      <c r="BNT33" s="65"/>
      <c r="BNU33" s="65"/>
      <c r="BNV33" s="65"/>
      <c r="BNW33" s="65"/>
      <c r="BNX33" s="65"/>
      <c r="BNY33" s="65"/>
      <c r="BNZ33" s="65"/>
      <c r="BOA33" s="65"/>
      <c r="BOB33" s="65"/>
      <c r="BOC33" s="65"/>
      <c r="BOD33" s="65"/>
      <c r="BOE33" s="65"/>
      <c r="BOF33" s="65"/>
      <c r="BOG33" s="65"/>
      <c r="BOH33" s="65"/>
      <c r="BOI33" s="65"/>
      <c r="BOJ33" s="65"/>
      <c r="BOK33" s="65"/>
      <c r="BOL33" s="65"/>
      <c r="BOM33" s="65"/>
      <c r="BON33" s="65"/>
      <c r="BOO33" s="65"/>
      <c r="BOP33" s="65"/>
      <c r="BOQ33" s="65"/>
      <c r="BOR33" s="65"/>
      <c r="BOS33" s="65"/>
      <c r="BOT33" s="65"/>
      <c r="BOU33" s="65"/>
      <c r="BOV33" s="65"/>
      <c r="BOW33" s="65"/>
      <c r="BOX33" s="65"/>
      <c r="BOY33" s="65"/>
      <c r="BOZ33" s="65"/>
      <c r="BPA33" s="65"/>
      <c r="BPB33" s="65"/>
      <c r="BPC33" s="65"/>
      <c r="BPD33" s="65"/>
      <c r="BPE33" s="65"/>
      <c r="BPF33" s="65"/>
      <c r="BPG33" s="65"/>
      <c r="BPH33" s="65"/>
      <c r="BPI33" s="65"/>
      <c r="BPJ33" s="65"/>
      <c r="BPK33" s="65"/>
      <c r="BPL33" s="65"/>
      <c r="BPM33" s="65"/>
      <c r="BPN33" s="65"/>
      <c r="BPO33" s="65"/>
      <c r="BPP33" s="65"/>
      <c r="BPQ33" s="65"/>
      <c r="BPR33" s="65"/>
      <c r="BPS33" s="65"/>
      <c r="BPT33" s="65"/>
      <c r="BPU33" s="65"/>
      <c r="BPV33" s="65"/>
      <c r="BPW33" s="65"/>
      <c r="BPX33" s="65"/>
      <c r="BPY33" s="65"/>
      <c r="BPZ33" s="65"/>
      <c r="BQA33" s="65"/>
      <c r="BQB33" s="65"/>
      <c r="BQC33" s="65"/>
      <c r="BQD33" s="65"/>
      <c r="BQE33" s="65"/>
      <c r="BQF33" s="65"/>
      <c r="BQG33" s="65"/>
      <c r="BQH33" s="65"/>
      <c r="BQI33" s="65"/>
      <c r="BQJ33" s="65"/>
      <c r="BQK33" s="65"/>
      <c r="BQL33" s="65"/>
      <c r="BQM33" s="65"/>
      <c r="BQN33" s="65"/>
      <c r="BQO33" s="65"/>
      <c r="BQP33" s="65"/>
      <c r="BQQ33" s="65"/>
      <c r="BQR33" s="65"/>
      <c r="BQS33" s="65"/>
      <c r="BQT33" s="65"/>
      <c r="BQU33" s="65"/>
      <c r="BQV33" s="65"/>
      <c r="BQW33" s="65"/>
      <c r="BQX33" s="65"/>
      <c r="BQY33" s="65"/>
      <c r="BQZ33" s="65"/>
      <c r="BRA33" s="65"/>
      <c r="BRB33" s="65"/>
      <c r="BRC33" s="65"/>
      <c r="BRD33" s="65"/>
      <c r="BRE33" s="65"/>
      <c r="BRF33" s="65"/>
      <c r="BRG33" s="65"/>
      <c r="BRH33" s="65"/>
      <c r="BRI33" s="65"/>
      <c r="BRJ33" s="65"/>
      <c r="BRK33" s="65"/>
      <c r="BRL33" s="65"/>
      <c r="BRM33" s="65"/>
      <c r="BRN33" s="65"/>
      <c r="BRO33" s="65"/>
      <c r="BRP33" s="65"/>
      <c r="BRQ33" s="65"/>
      <c r="BRR33" s="65"/>
      <c r="BRS33" s="65"/>
      <c r="BRT33" s="65"/>
      <c r="BRU33" s="65"/>
      <c r="BRV33" s="65"/>
      <c r="BRW33" s="65"/>
      <c r="BRX33" s="65"/>
      <c r="BRY33" s="65"/>
      <c r="BRZ33" s="65"/>
      <c r="BSA33" s="65"/>
      <c r="BSB33" s="65"/>
      <c r="BSC33" s="65"/>
      <c r="BSD33" s="65"/>
      <c r="BSE33" s="65"/>
      <c r="BSF33" s="65"/>
      <c r="BSG33" s="65"/>
      <c r="BSH33" s="65"/>
      <c r="BSI33" s="65"/>
      <c r="BSJ33" s="65"/>
      <c r="BSK33" s="65"/>
      <c r="BSL33" s="65"/>
      <c r="BSM33" s="65"/>
      <c r="BSN33" s="65"/>
      <c r="BSO33" s="65"/>
      <c r="BSP33" s="65"/>
      <c r="BSQ33" s="65"/>
      <c r="BSR33" s="65"/>
      <c r="BSS33" s="65"/>
      <c r="BST33" s="65"/>
      <c r="BSU33" s="65"/>
      <c r="BSV33" s="65"/>
      <c r="BSW33" s="65"/>
      <c r="BSX33" s="65"/>
      <c r="BSY33" s="65"/>
      <c r="BSZ33" s="65"/>
      <c r="BTA33" s="65"/>
      <c r="BTB33" s="65"/>
      <c r="BTC33" s="65"/>
      <c r="BTD33" s="65"/>
      <c r="BTE33" s="65"/>
      <c r="BTF33" s="65"/>
      <c r="BTG33" s="65"/>
      <c r="BTH33" s="65"/>
      <c r="BTI33" s="65"/>
      <c r="BTJ33" s="65"/>
      <c r="BTK33" s="65"/>
      <c r="BTL33" s="65"/>
      <c r="BTM33" s="65"/>
      <c r="BTN33" s="65"/>
      <c r="BTO33" s="65"/>
      <c r="BTP33" s="65"/>
      <c r="BTQ33" s="65"/>
      <c r="BTR33" s="65"/>
      <c r="BTS33" s="65"/>
      <c r="BTT33" s="65"/>
      <c r="BTU33" s="65"/>
      <c r="BTV33" s="65"/>
      <c r="BTW33" s="65"/>
      <c r="BTX33" s="65"/>
      <c r="BTY33" s="65"/>
      <c r="BTZ33" s="65"/>
      <c r="BUA33" s="65"/>
      <c r="BUB33" s="65"/>
      <c r="BUC33" s="65"/>
      <c r="BUD33" s="65"/>
      <c r="BUE33" s="65"/>
      <c r="BUF33" s="65"/>
      <c r="BUG33" s="65"/>
      <c r="BUH33" s="65"/>
      <c r="BUI33" s="65"/>
      <c r="BUJ33" s="65"/>
      <c r="BUK33" s="65"/>
      <c r="BUL33" s="65"/>
      <c r="BUM33" s="65"/>
      <c r="BUN33" s="65"/>
      <c r="BUO33" s="65"/>
      <c r="BUP33" s="65"/>
      <c r="BUQ33" s="65"/>
      <c r="BUR33" s="65"/>
      <c r="BUS33" s="65"/>
      <c r="BUT33" s="65"/>
      <c r="BUU33" s="65"/>
      <c r="BUV33" s="65"/>
      <c r="BUW33" s="65"/>
      <c r="BUX33" s="65"/>
      <c r="BUY33" s="65"/>
      <c r="BUZ33" s="65"/>
      <c r="BVA33" s="65"/>
      <c r="BVB33" s="65"/>
      <c r="BVC33" s="65"/>
      <c r="BVD33" s="65"/>
      <c r="BVE33" s="65"/>
      <c r="BVF33" s="65"/>
      <c r="BVG33" s="65"/>
      <c r="BVH33" s="65"/>
      <c r="BVI33" s="65"/>
      <c r="BVJ33" s="65"/>
      <c r="BVK33" s="65"/>
      <c r="BVL33" s="65"/>
      <c r="BVM33" s="65"/>
      <c r="BVN33" s="65"/>
      <c r="BVO33" s="65"/>
      <c r="BVP33" s="65"/>
      <c r="BVQ33" s="65"/>
      <c r="BVR33" s="65"/>
      <c r="BVS33" s="65"/>
      <c r="BVT33" s="65"/>
      <c r="BVU33" s="65"/>
      <c r="BVV33" s="65"/>
      <c r="BVW33" s="65"/>
      <c r="BVX33" s="65"/>
      <c r="BVY33" s="65"/>
      <c r="BVZ33" s="65"/>
      <c r="BWA33" s="65"/>
      <c r="BWB33" s="65"/>
      <c r="BWC33" s="65"/>
      <c r="BWD33" s="65"/>
      <c r="BWE33" s="65"/>
      <c r="BWF33" s="65"/>
      <c r="BWG33" s="65"/>
      <c r="BWH33" s="65"/>
      <c r="BWI33" s="65"/>
      <c r="BWJ33" s="65"/>
      <c r="BWK33" s="65"/>
      <c r="BWL33" s="65"/>
      <c r="BWM33" s="65"/>
      <c r="BWN33" s="65"/>
      <c r="BWO33" s="65"/>
      <c r="BWP33" s="65"/>
      <c r="BWQ33" s="65"/>
      <c r="BWR33" s="65"/>
      <c r="BWS33" s="65"/>
      <c r="BWT33" s="65"/>
      <c r="BWU33" s="65"/>
      <c r="BWV33" s="65"/>
      <c r="BWW33" s="65"/>
      <c r="BWX33" s="65"/>
      <c r="BWY33" s="65"/>
      <c r="BWZ33" s="65"/>
      <c r="BXA33" s="65"/>
      <c r="BXB33" s="65"/>
      <c r="BXC33" s="65"/>
      <c r="BXD33" s="65"/>
      <c r="BXE33" s="65"/>
      <c r="BXF33" s="65"/>
      <c r="BXG33" s="65"/>
      <c r="BXH33" s="65"/>
      <c r="BXI33" s="65"/>
      <c r="BXJ33" s="65"/>
      <c r="BXK33" s="65"/>
      <c r="BXL33" s="65"/>
      <c r="BXM33" s="65"/>
      <c r="BXN33" s="65"/>
      <c r="BXO33" s="65"/>
      <c r="BXP33" s="65"/>
      <c r="BXQ33" s="65"/>
      <c r="BXR33" s="65"/>
      <c r="BXS33" s="65"/>
      <c r="BXT33" s="65"/>
      <c r="BXU33" s="65"/>
      <c r="BXV33" s="65"/>
      <c r="BXW33" s="65"/>
      <c r="BXX33" s="65"/>
      <c r="BXY33" s="65"/>
      <c r="BXZ33" s="65"/>
      <c r="BYA33" s="65"/>
      <c r="BYB33" s="65"/>
      <c r="BYC33" s="65"/>
      <c r="BYD33" s="65"/>
      <c r="BYE33" s="65"/>
      <c r="BYF33" s="65"/>
      <c r="BYG33" s="65"/>
      <c r="BYH33" s="65"/>
      <c r="BYI33" s="65"/>
      <c r="BYJ33" s="65"/>
      <c r="BYK33" s="65"/>
      <c r="BYL33" s="65"/>
      <c r="BYM33" s="65"/>
      <c r="BYN33" s="65"/>
      <c r="BYO33" s="65"/>
      <c r="BYP33" s="65"/>
      <c r="BYQ33" s="65"/>
      <c r="BYR33" s="65"/>
      <c r="BYS33" s="65"/>
      <c r="BYT33" s="65"/>
      <c r="BYU33" s="65"/>
      <c r="BYV33" s="65"/>
      <c r="BYW33" s="65"/>
      <c r="BYX33" s="65"/>
      <c r="BYY33" s="65"/>
      <c r="BYZ33" s="65"/>
      <c r="BZA33" s="65"/>
      <c r="BZB33" s="65"/>
      <c r="BZC33" s="65"/>
      <c r="BZD33" s="65"/>
      <c r="BZE33" s="65"/>
      <c r="BZF33" s="65"/>
      <c r="BZG33" s="65"/>
      <c r="BZH33" s="65"/>
      <c r="BZI33" s="65"/>
      <c r="BZJ33" s="65"/>
      <c r="BZK33" s="65"/>
      <c r="BZL33" s="65"/>
      <c r="BZM33" s="65"/>
      <c r="BZN33" s="65"/>
      <c r="BZO33" s="65"/>
      <c r="BZP33" s="65"/>
      <c r="BZQ33" s="65"/>
      <c r="BZR33" s="65"/>
      <c r="BZS33" s="65"/>
      <c r="BZT33" s="65"/>
      <c r="BZU33" s="65"/>
      <c r="BZV33" s="65"/>
      <c r="BZW33" s="65"/>
      <c r="BZX33" s="65"/>
      <c r="BZY33" s="65"/>
      <c r="BZZ33" s="65"/>
      <c r="CAA33" s="65"/>
      <c r="CAB33" s="65"/>
      <c r="CAC33" s="65"/>
      <c r="CAD33" s="65"/>
      <c r="CAE33" s="65"/>
      <c r="CAF33" s="65"/>
      <c r="CAG33" s="65"/>
      <c r="CAH33" s="65"/>
      <c r="CAI33" s="65"/>
      <c r="CAJ33" s="65"/>
      <c r="CAK33" s="65"/>
      <c r="CAL33" s="65"/>
      <c r="CAM33" s="65"/>
      <c r="CAN33" s="65"/>
      <c r="CAO33" s="65"/>
      <c r="CAP33" s="65"/>
      <c r="CAQ33" s="65"/>
      <c r="CAR33" s="65"/>
      <c r="CAS33" s="65"/>
      <c r="CAT33" s="65"/>
      <c r="CAU33" s="65"/>
      <c r="CAV33" s="65"/>
      <c r="CAW33" s="65"/>
      <c r="CAX33" s="65"/>
      <c r="CAY33" s="65"/>
      <c r="CAZ33" s="65"/>
      <c r="CBA33" s="65"/>
      <c r="CBB33" s="65"/>
      <c r="CBC33" s="65"/>
      <c r="CBD33" s="65"/>
      <c r="CBE33" s="65"/>
      <c r="CBF33" s="65"/>
      <c r="CBG33" s="65"/>
      <c r="CBH33" s="65"/>
      <c r="CBI33" s="65"/>
      <c r="CBJ33" s="65"/>
      <c r="CBK33" s="65"/>
      <c r="CBL33" s="65"/>
      <c r="CBM33" s="65"/>
      <c r="CBN33" s="65"/>
      <c r="CBO33" s="65"/>
      <c r="CBP33" s="65"/>
      <c r="CBQ33" s="65"/>
      <c r="CBR33" s="65"/>
      <c r="CBS33" s="65"/>
      <c r="CBT33" s="65"/>
      <c r="CBU33" s="65"/>
      <c r="CBV33" s="65"/>
      <c r="CBW33" s="65"/>
      <c r="CBX33" s="65"/>
      <c r="CBY33" s="65"/>
      <c r="CBZ33" s="65"/>
      <c r="CCA33" s="65"/>
      <c r="CCB33" s="65"/>
      <c r="CCC33" s="65"/>
      <c r="CCD33" s="65"/>
      <c r="CCE33" s="65"/>
      <c r="CCF33" s="65"/>
      <c r="CCG33" s="65"/>
      <c r="CCH33" s="65"/>
      <c r="CCI33" s="65"/>
      <c r="CCJ33" s="65"/>
      <c r="CCK33" s="65"/>
      <c r="CCL33" s="65"/>
      <c r="CCM33" s="65"/>
      <c r="CCN33" s="65"/>
      <c r="CCO33" s="65"/>
      <c r="CCP33" s="65"/>
      <c r="CCQ33" s="65"/>
      <c r="CCR33" s="65"/>
      <c r="CCS33" s="65"/>
      <c r="CCT33" s="65"/>
      <c r="CCU33" s="65"/>
      <c r="CCV33" s="65"/>
      <c r="CCW33" s="65"/>
      <c r="CCX33" s="65"/>
      <c r="CCY33" s="65"/>
      <c r="CCZ33" s="65"/>
      <c r="CDA33" s="65"/>
      <c r="CDB33" s="65"/>
      <c r="CDC33" s="65"/>
      <c r="CDD33" s="65"/>
      <c r="CDE33" s="65"/>
      <c r="CDF33" s="65"/>
      <c r="CDG33" s="65"/>
      <c r="CDH33" s="65"/>
      <c r="CDI33" s="65"/>
      <c r="CDJ33" s="65"/>
      <c r="CDK33" s="65"/>
      <c r="CDL33" s="65"/>
      <c r="CDM33" s="65"/>
      <c r="CDN33" s="65"/>
      <c r="CDO33" s="65"/>
      <c r="CDP33" s="65"/>
      <c r="CDQ33" s="65"/>
      <c r="CDR33" s="65"/>
      <c r="CDS33" s="65"/>
      <c r="CDT33" s="65"/>
      <c r="CDU33" s="65"/>
      <c r="CDV33" s="65"/>
      <c r="CDW33" s="65"/>
      <c r="CDX33" s="65"/>
      <c r="CDY33" s="65"/>
      <c r="CDZ33" s="65"/>
      <c r="CEA33" s="65"/>
      <c r="CEB33" s="65"/>
      <c r="CEC33" s="65"/>
      <c r="CED33" s="65"/>
      <c r="CEE33" s="65"/>
      <c r="CEF33" s="65"/>
      <c r="CEG33" s="65"/>
      <c r="CEH33" s="65"/>
      <c r="CEI33" s="65"/>
      <c r="CEJ33" s="65"/>
      <c r="CEK33" s="65"/>
      <c r="CEL33" s="65"/>
      <c r="CEM33" s="65"/>
      <c r="CEN33" s="65"/>
      <c r="CEO33" s="65"/>
      <c r="CEP33" s="65"/>
      <c r="CEQ33" s="65"/>
      <c r="CER33" s="65"/>
      <c r="CES33" s="65"/>
      <c r="CET33" s="65"/>
      <c r="CEU33" s="65"/>
      <c r="CEV33" s="65"/>
      <c r="CEW33" s="65"/>
      <c r="CEX33" s="65"/>
      <c r="CEY33" s="65"/>
      <c r="CEZ33" s="65"/>
      <c r="CFA33" s="65"/>
      <c r="CFB33" s="65"/>
      <c r="CFC33" s="65"/>
      <c r="CFD33" s="65"/>
      <c r="CFE33" s="65"/>
      <c r="CFF33" s="65"/>
      <c r="CFG33" s="65"/>
      <c r="CFH33" s="65"/>
      <c r="CFI33" s="65"/>
      <c r="CFJ33" s="65"/>
      <c r="CFK33" s="65"/>
      <c r="CFL33" s="65"/>
      <c r="CFM33" s="65"/>
      <c r="CFN33" s="65"/>
      <c r="CFO33" s="65"/>
      <c r="CFP33" s="65"/>
      <c r="CFQ33" s="65"/>
      <c r="CFR33" s="65"/>
      <c r="CFS33" s="65"/>
      <c r="CFT33" s="65"/>
      <c r="CFU33" s="65"/>
      <c r="CFV33" s="65"/>
      <c r="CFW33" s="65"/>
      <c r="CFX33" s="65"/>
      <c r="CFY33" s="65"/>
      <c r="CFZ33" s="65"/>
      <c r="CGA33" s="65"/>
      <c r="CGB33" s="65"/>
      <c r="CGC33" s="65"/>
      <c r="CGD33" s="65"/>
      <c r="CGE33" s="65"/>
      <c r="CGF33" s="65"/>
      <c r="CGG33" s="65"/>
      <c r="CGH33" s="65"/>
      <c r="CGI33" s="65"/>
      <c r="CGJ33" s="65"/>
      <c r="CGK33" s="65"/>
      <c r="CGL33" s="65"/>
      <c r="CGM33" s="65"/>
      <c r="CGN33" s="65"/>
      <c r="CGO33" s="65"/>
      <c r="CGP33" s="65"/>
      <c r="CGQ33" s="65"/>
      <c r="CGR33" s="65"/>
      <c r="CGS33" s="65"/>
      <c r="CGT33" s="65"/>
      <c r="CGU33" s="65"/>
      <c r="CGV33" s="65"/>
      <c r="CGW33" s="65"/>
      <c r="CGX33" s="65"/>
      <c r="CGY33" s="65"/>
      <c r="CGZ33" s="65"/>
      <c r="CHA33" s="65"/>
      <c r="CHB33" s="65"/>
      <c r="CHC33" s="65"/>
      <c r="CHD33" s="65"/>
      <c r="CHE33" s="65"/>
      <c r="CHF33" s="65"/>
      <c r="CHG33" s="65"/>
      <c r="CHH33" s="65"/>
      <c r="CHI33" s="65"/>
      <c r="CHJ33" s="65"/>
      <c r="CHK33" s="65"/>
      <c r="CHL33" s="65"/>
      <c r="CHM33" s="65"/>
      <c r="CHN33" s="65"/>
      <c r="CHO33" s="65"/>
      <c r="CHP33" s="65"/>
      <c r="CHQ33" s="65"/>
      <c r="CHR33" s="65"/>
      <c r="CHS33" s="65"/>
      <c r="CHT33" s="65"/>
      <c r="CHU33" s="65"/>
      <c r="CHV33" s="65"/>
      <c r="CHW33" s="65"/>
      <c r="CHX33" s="65"/>
      <c r="CHY33" s="65"/>
      <c r="CHZ33" s="65"/>
      <c r="CIA33" s="65"/>
      <c r="CIB33" s="65"/>
      <c r="CIC33" s="65"/>
      <c r="CID33" s="65"/>
      <c r="CIE33" s="65"/>
      <c r="CIF33" s="65"/>
      <c r="CIG33" s="65"/>
      <c r="CIH33" s="65"/>
      <c r="CII33" s="65"/>
      <c r="CIJ33" s="65"/>
      <c r="CIK33" s="65"/>
      <c r="CIL33" s="65"/>
      <c r="CIM33" s="65"/>
      <c r="CIN33" s="65"/>
      <c r="CIO33" s="65"/>
      <c r="CIP33" s="65"/>
      <c r="CIQ33" s="65"/>
      <c r="CIR33" s="65"/>
      <c r="CIS33" s="65"/>
      <c r="CIT33" s="65"/>
      <c r="CIU33" s="65"/>
      <c r="CIV33" s="65"/>
      <c r="CIW33" s="65"/>
      <c r="CIX33" s="65"/>
      <c r="CIY33" s="65"/>
      <c r="CIZ33" s="65"/>
      <c r="CJA33" s="65"/>
      <c r="CJB33" s="65"/>
      <c r="CJC33" s="65"/>
      <c r="CJD33" s="65"/>
      <c r="CJE33" s="65"/>
      <c r="CJF33" s="65"/>
      <c r="CJG33" s="65"/>
      <c r="CJH33" s="65"/>
      <c r="CJI33" s="65"/>
      <c r="CJJ33" s="65"/>
      <c r="CJK33" s="65"/>
      <c r="CJL33" s="65"/>
      <c r="CJM33" s="65"/>
      <c r="CJN33" s="65"/>
      <c r="CJO33" s="65"/>
      <c r="CJP33" s="65"/>
      <c r="CJQ33" s="65"/>
      <c r="CJR33" s="65"/>
      <c r="CJS33" s="65"/>
      <c r="CJT33" s="65"/>
      <c r="CJU33" s="65"/>
      <c r="CJV33" s="65"/>
      <c r="CJW33" s="65"/>
      <c r="CJX33" s="65"/>
      <c r="CJY33" s="65"/>
      <c r="CJZ33" s="65"/>
      <c r="CKA33" s="65"/>
      <c r="CKB33" s="65"/>
      <c r="CKC33" s="65"/>
      <c r="CKD33" s="65"/>
      <c r="CKE33" s="65"/>
      <c r="CKF33" s="65"/>
      <c r="CKG33" s="65"/>
      <c r="CKH33" s="65"/>
      <c r="CKI33" s="65"/>
      <c r="CKJ33" s="65"/>
      <c r="CKK33" s="65"/>
      <c r="CKL33" s="65"/>
      <c r="CKM33" s="65"/>
      <c r="CKN33" s="65"/>
      <c r="CKO33" s="65"/>
      <c r="CKP33" s="65"/>
      <c r="CKQ33" s="65"/>
      <c r="CKR33" s="65"/>
      <c r="CKS33" s="65"/>
      <c r="CKT33" s="65"/>
      <c r="CKU33" s="65"/>
      <c r="CKV33" s="65"/>
      <c r="CKW33" s="65"/>
      <c r="CKX33" s="65"/>
      <c r="CKY33" s="65"/>
      <c r="CKZ33" s="65"/>
      <c r="CLA33" s="65"/>
      <c r="CLB33" s="65"/>
      <c r="CLC33" s="65"/>
      <c r="CLD33" s="65"/>
      <c r="CLE33" s="65"/>
      <c r="CLF33" s="65"/>
      <c r="CLG33" s="65"/>
      <c r="CLH33" s="65"/>
      <c r="CLI33" s="65"/>
      <c r="CLJ33" s="65"/>
      <c r="CLK33" s="65"/>
      <c r="CLL33" s="65"/>
      <c r="CLM33" s="65"/>
      <c r="CLN33" s="65"/>
      <c r="CLO33" s="65"/>
      <c r="CLP33" s="65"/>
      <c r="CLQ33" s="65"/>
      <c r="CLR33" s="65"/>
      <c r="CLS33" s="65"/>
      <c r="CLT33" s="65"/>
      <c r="CLU33" s="65"/>
      <c r="CLV33" s="65"/>
      <c r="CLW33" s="65"/>
      <c r="CLX33" s="65"/>
      <c r="CLY33" s="65"/>
      <c r="CLZ33" s="65"/>
      <c r="CMA33" s="65"/>
      <c r="CMB33" s="65"/>
      <c r="CMC33" s="65"/>
      <c r="CMD33" s="65"/>
      <c r="CME33" s="65"/>
      <c r="CMF33" s="65"/>
      <c r="CMG33" s="65"/>
      <c r="CMH33" s="65"/>
      <c r="CMI33" s="65"/>
      <c r="CMJ33" s="65"/>
      <c r="CMK33" s="65"/>
      <c r="CML33" s="65"/>
      <c r="CMM33" s="65"/>
      <c r="CMN33" s="65"/>
      <c r="CMO33" s="65"/>
      <c r="CMP33" s="65"/>
      <c r="CMQ33" s="65"/>
      <c r="CMR33" s="65"/>
      <c r="CMS33" s="65"/>
      <c r="CMT33" s="65"/>
      <c r="CMU33" s="65"/>
      <c r="CMV33" s="65"/>
      <c r="CMW33" s="65"/>
      <c r="CMX33" s="65"/>
      <c r="CMY33" s="65"/>
      <c r="CMZ33" s="65"/>
      <c r="CNA33" s="65"/>
      <c r="CNB33" s="65"/>
      <c r="CNC33" s="65"/>
      <c r="CND33" s="65"/>
      <c r="CNE33" s="65"/>
      <c r="CNF33" s="65"/>
      <c r="CNG33" s="65"/>
      <c r="CNH33" s="65"/>
      <c r="CNI33" s="65"/>
      <c r="CNJ33" s="65"/>
      <c r="CNK33" s="65"/>
      <c r="CNL33" s="65"/>
      <c r="CNM33" s="65"/>
      <c r="CNN33" s="65"/>
      <c r="CNO33" s="65"/>
      <c r="CNP33" s="65"/>
      <c r="CNQ33" s="65"/>
      <c r="CNR33" s="65"/>
      <c r="CNS33" s="65"/>
      <c r="CNT33" s="65"/>
      <c r="CNU33" s="65"/>
      <c r="CNV33" s="65"/>
      <c r="CNW33" s="65"/>
      <c r="CNX33" s="65"/>
      <c r="CNY33" s="65"/>
      <c r="CNZ33" s="65"/>
      <c r="COA33" s="65"/>
      <c r="COB33" s="65"/>
      <c r="COC33" s="65"/>
      <c r="COD33" s="65"/>
      <c r="COE33" s="65"/>
      <c r="COF33" s="65"/>
      <c r="COG33" s="65"/>
      <c r="COH33" s="65"/>
      <c r="COI33" s="65"/>
      <c r="COJ33" s="65"/>
      <c r="COK33" s="65"/>
      <c r="COL33" s="65"/>
      <c r="COM33" s="65"/>
      <c r="CON33" s="65"/>
      <c r="COO33" s="65"/>
      <c r="COP33" s="65"/>
      <c r="COQ33" s="65"/>
      <c r="COR33" s="65"/>
      <c r="COS33" s="65"/>
      <c r="COT33" s="65"/>
      <c r="COU33" s="65"/>
      <c r="COV33" s="65"/>
      <c r="COW33" s="65"/>
      <c r="COX33" s="65"/>
      <c r="COY33" s="65"/>
      <c r="COZ33" s="65"/>
      <c r="CPA33" s="65"/>
      <c r="CPB33" s="65"/>
      <c r="CPC33" s="65"/>
      <c r="CPD33" s="65"/>
      <c r="CPE33" s="65"/>
      <c r="CPF33" s="65"/>
      <c r="CPG33" s="65"/>
      <c r="CPH33" s="65"/>
      <c r="CPI33" s="65"/>
      <c r="CPJ33" s="65"/>
      <c r="CPK33" s="65"/>
      <c r="CPL33" s="65"/>
      <c r="CPM33" s="65"/>
      <c r="CPN33" s="65"/>
      <c r="CPO33" s="65"/>
      <c r="CPP33" s="65"/>
      <c r="CPQ33" s="65"/>
      <c r="CPR33" s="65"/>
      <c r="CPS33" s="65"/>
      <c r="CPT33" s="65"/>
      <c r="CPU33" s="65"/>
      <c r="CPV33" s="65"/>
      <c r="CPW33" s="65"/>
      <c r="CPX33" s="65"/>
      <c r="CPY33" s="65"/>
      <c r="CPZ33" s="65"/>
      <c r="CQA33" s="65"/>
      <c r="CQB33" s="65"/>
      <c r="CQC33" s="65"/>
      <c r="CQD33" s="65"/>
      <c r="CQE33" s="65"/>
      <c r="CQF33" s="65"/>
      <c r="CQG33" s="65"/>
      <c r="CQH33" s="65"/>
      <c r="CQI33" s="65"/>
      <c r="CQJ33" s="65"/>
      <c r="CQK33" s="65"/>
      <c r="CQL33" s="65"/>
      <c r="CQM33" s="65"/>
      <c r="CQN33" s="65"/>
      <c r="CQO33" s="65"/>
      <c r="CQP33" s="65"/>
      <c r="CQQ33" s="65"/>
      <c r="CQR33" s="65"/>
      <c r="CQS33" s="65"/>
      <c r="CQT33" s="65"/>
      <c r="CQU33" s="65"/>
      <c r="CQV33" s="65"/>
      <c r="CQW33" s="65"/>
      <c r="CQX33" s="65"/>
      <c r="CQY33" s="65"/>
      <c r="CQZ33" s="65"/>
      <c r="CRA33" s="65"/>
      <c r="CRB33" s="65"/>
      <c r="CRC33" s="65"/>
      <c r="CRD33" s="65"/>
      <c r="CRE33" s="65"/>
      <c r="CRF33" s="65"/>
      <c r="CRG33" s="65"/>
      <c r="CRH33" s="65"/>
      <c r="CRI33" s="65"/>
      <c r="CRJ33" s="65"/>
      <c r="CRK33" s="65"/>
      <c r="CRL33" s="65"/>
      <c r="CRM33" s="65"/>
      <c r="CRN33" s="65"/>
      <c r="CRO33" s="65"/>
      <c r="CRP33" s="65"/>
      <c r="CRQ33" s="65"/>
      <c r="CRR33" s="65"/>
      <c r="CRS33" s="65"/>
      <c r="CRT33" s="65"/>
      <c r="CRU33" s="65"/>
      <c r="CRV33" s="65"/>
      <c r="CRW33" s="65"/>
      <c r="CRX33" s="65"/>
      <c r="CRY33" s="65"/>
      <c r="CRZ33" s="65"/>
      <c r="CSA33" s="65"/>
      <c r="CSB33" s="65"/>
      <c r="CSC33" s="65"/>
      <c r="CSD33" s="65"/>
      <c r="CSE33" s="65"/>
      <c r="CSF33" s="65"/>
      <c r="CSG33" s="65"/>
      <c r="CSH33" s="65"/>
      <c r="CSI33" s="65"/>
      <c r="CSJ33" s="65"/>
      <c r="CSK33" s="65"/>
      <c r="CSL33" s="65"/>
      <c r="CSM33" s="65"/>
      <c r="CSN33" s="65"/>
      <c r="CSO33" s="65"/>
      <c r="CSP33" s="65"/>
      <c r="CSQ33" s="65"/>
      <c r="CSR33" s="65"/>
      <c r="CSS33" s="65"/>
      <c r="CST33" s="65"/>
      <c r="CSU33" s="65"/>
      <c r="CSV33" s="65"/>
      <c r="CSW33" s="65"/>
      <c r="CSX33" s="65"/>
      <c r="CSY33" s="65"/>
      <c r="CSZ33" s="65"/>
      <c r="CTA33" s="65"/>
      <c r="CTB33" s="65"/>
      <c r="CTC33" s="65"/>
      <c r="CTD33" s="65"/>
      <c r="CTE33" s="65"/>
      <c r="CTF33" s="65"/>
      <c r="CTG33" s="65"/>
      <c r="CTH33" s="65"/>
      <c r="CTI33" s="65"/>
      <c r="CTJ33" s="65"/>
      <c r="CTK33" s="65"/>
      <c r="CTL33" s="65"/>
      <c r="CTM33" s="65"/>
      <c r="CTN33" s="65"/>
      <c r="CTO33" s="65"/>
      <c r="CTP33" s="65"/>
      <c r="CTQ33" s="65"/>
      <c r="CTR33" s="65"/>
      <c r="CTS33" s="65"/>
      <c r="CTT33" s="65"/>
      <c r="CTU33" s="65"/>
      <c r="CTV33" s="65"/>
      <c r="CTW33" s="65"/>
      <c r="CTX33" s="65"/>
      <c r="CTY33" s="65"/>
      <c r="CTZ33" s="65"/>
      <c r="CUA33" s="65"/>
      <c r="CUB33" s="65"/>
      <c r="CUC33" s="65"/>
      <c r="CUD33" s="65"/>
      <c r="CUE33" s="65"/>
      <c r="CUF33" s="65"/>
      <c r="CUG33" s="65"/>
      <c r="CUH33" s="65"/>
      <c r="CUI33" s="65"/>
      <c r="CUJ33" s="65"/>
      <c r="CUK33" s="65"/>
      <c r="CUL33" s="65"/>
      <c r="CUM33" s="65"/>
      <c r="CUN33" s="65"/>
      <c r="CUO33" s="65"/>
      <c r="CUP33" s="65"/>
      <c r="CUQ33" s="65"/>
      <c r="CUR33" s="65"/>
      <c r="CUS33" s="65"/>
      <c r="CUT33" s="65"/>
      <c r="CUU33" s="65"/>
      <c r="CUV33" s="65"/>
      <c r="CUW33" s="65"/>
      <c r="CUX33" s="65"/>
      <c r="CUY33" s="65"/>
      <c r="CUZ33" s="65"/>
      <c r="CVA33" s="65"/>
      <c r="CVB33" s="65"/>
      <c r="CVC33" s="65"/>
      <c r="CVD33" s="65"/>
      <c r="CVE33" s="65"/>
      <c r="CVF33" s="65"/>
      <c r="CVG33" s="65"/>
      <c r="CVH33" s="65"/>
      <c r="CVI33" s="65"/>
      <c r="CVJ33" s="65"/>
      <c r="CVK33" s="65"/>
      <c r="CVL33" s="65"/>
      <c r="CVM33" s="65"/>
      <c r="CVN33" s="65"/>
      <c r="CVO33" s="65"/>
      <c r="CVP33" s="65"/>
      <c r="CVQ33" s="65"/>
      <c r="CVR33" s="65"/>
      <c r="CVS33" s="65"/>
      <c r="CVT33" s="65"/>
      <c r="CVU33" s="65"/>
      <c r="CVV33" s="65"/>
      <c r="CVW33" s="65"/>
      <c r="CVX33" s="65"/>
      <c r="CVY33" s="65"/>
      <c r="CVZ33" s="65"/>
      <c r="CWA33" s="65"/>
      <c r="CWB33" s="65"/>
      <c r="CWC33" s="65"/>
      <c r="CWD33" s="65"/>
      <c r="CWE33" s="65"/>
      <c r="CWF33" s="65"/>
      <c r="CWG33" s="65"/>
      <c r="CWH33" s="65"/>
      <c r="CWI33" s="65"/>
      <c r="CWJ33" s="65"/>
      <c r="CWK33" s="65"/>
      <c r="CWL33" s="65"/>
      <c r="CWM33" s="65"/>
      <c r="CWN33" s="65"/>
      <c r="CWO33" s="65"/>
      <c r="CWP33" s="65"/>
      <c r="CWQ33" s="65"/>
      <c r="CWR33" s="65"/>
      <c r="CWS33" s="65"/>
      <c r="CWT33" s="65"/>
      <c r="CWU33" s="65"/>
      <c r="CWV33" s="65"/>
      <c r="CWW33" s="65"/>
      <c r="CWX33" s="65"/>
      <c r="CWY33" s="65"/>
      <c r="CWZ33" s="65"/>
      <c r="CXA33" s="65"/>
      <c r="CXB33" s="65"/>
      <c r="CXC33" s="65"/>
      <c r="CXD33" s="65"/>
      <c r="CXE33" s="65"/>
      <c r="CXF33" s="65"/>
      <c r="CXG33" s="65"/>
      <c r="CXH33" s="65"/>
      <c r="CXI33" s="65"/>
      <c r="CXJ33" s="65"/>
      <c r="CXK33" s="65"/>
      <c r="CXL33" s="65"/>
      <c r="CXM33" s="65"/>
      <c r="CXN33" s="65"/>
      <c r="CXO33" s="65"/>
      <c r="CXP33" s="65"/>
      <c r="CXQ33" s="65"/>
      <c r="CXR33" s="65"/>
      <c r="CXS33" s="65"/>
      <c r="CXT33" s="65"/>
      <c r="CXU33" s="65"/>
      <c r="CXV33" s="65"/>
      <c r="CXW33" s="65"/>
      <c r="CXX33" s="65"/>
      <c r="CXY33" s="65"/>
      <c r="CXZ33" s="65"/>
      <c r="CYA33" s="65"/>
      <c r="CYB33" s="65"/>
      <c r="CYC33" s="65"/>
      <c r="CYD33" s="65"/>
      <c r="CYE33" s="65"/>
      <c r="CYF33" s="65"/>
      <c r="CYG33" s="65"/>
      <c r="CYH33" s="65"/>
      <c r="CYI33" s="65"/>
      <c r="CYJ33" s="65"/>
      <c r="CYK33" s="65"/>
      <c r="CYL33" s="65"/>
      <c r="CYM33" s="65"/>
      <c r="CYN33" s="65"/>
      <c r="CYO33" s="65"/>
      <c r="CYP33" s="65"/>
      <c r="CYQ33" s="65"/>
      <c r="CYR33" s="65"/>
      <c r="CYS33" s="65"/>
      <c r="CYT33" s="65"/>
      <c r="CYU33" s="65"/>
      <c r="CYV33" s="65"/>
      <c r="CYW33" s="65"/>
      <c r="CYX33" s="65"/>
      <c r="CYY33" s="65"/>
      <c r="CYZ33" s="65"/>
      <c r="CZA33" s="65"/>
      <c r="CZB33" s="65"/>
      <c r="CZC33" s="65"/>
      <c r="CZD33" s="65"/>
      <c r="CZE33" s="65"/>
      <c r="CZF33" s="65"/>
      <c r="CZG33" s="65"/>
      <c r="CZH33" s="65"/>
      <c r="CZI33" s="65"/>
      <c r="CZJ33" s="65"/>
      <c r="CZK33" s="65"/>
      <c r="CZL33" s="65"/>
      <c r="CZM33" s="65"/>
      <c r="CZN33" s="65"/>
      <c r="CZO33" s="65"/>
      <c r="CZP33" s="65"/>
      <c r="CZQ33" s="65"/>
      <c r="CZR33" s="65"/>
      <c r="CZS33" s="65"/>
      <c r="CZT33" s="65"/>
      <c r="CZU33" s="65"/>
      <c r="CZV33" s="65"/>
      <c r="CZW33" s="65"/>
      <c r="CZX33" s="65"/>
      <c r="CZY33" s="65"/>
      <c r="CZZ33" s="65"/>
      <c r="DAA33" s="65"/>
      <c r="DAB33" s="65"/>
      <c r="DAC33" s="65"/>
      <c r="DAD33" s="65"/>
      <c r="DAE33" s="65"/>
      <c r="DAF33" s="65"/>
      <c r="DAG33" s="65"/>
      <c r="DAH33" s="65"/>
      <c r="DAI33" s="65"/>
      <c r="DAJ33" s="65"/>
      <c r="DAK33" s="65"/>
      <c r="DAL33" s="65"/>
      <c r="DAM33" s="65"/>
      <c r="DAN33" s="65"/>
      <c r="DAO33" s="65"/>
      <c r="DAP33" s="65"/>
      <c r="DAQ33" s="65"/>
      <c r="DAR33" s="65"/>
      <c r="DAS33" s="65"/>
      <c r="DAT33" s="65"/>
      <c r="DAU33" s="65"/>
      <c r="DAV33" s="65"/>
      <c r="DAW33" s="65"/>
      <c r="DAX33" s="65"/>
      <c r="DAY33" s="65"/>
      <c r="DAZ33" s="65"/>
      <c r="DBA33" s="65"/>
      <c r="DBB33" s="65"/>
      <c r="DBC33" s="65"/>
      <c r="DBD33" s="65"/>
      <c r="DBE33" s="65"/>
      <c r="DBF33" s="65"/>
      <c r="DBG33" s="65"/>
      <c r="DBH33" s="65"/>
      <c r="DBI33" s="65"/>
      <c r="DBJ33" s="65"/>
      <c r="DBK33" s="65"/>
      <c r="DBL33" s="65"/>
      <c r="DBM33" s="65"/>
      <c r="DBN33" s="65"/>
      <c r="DBO33" s="65"/>
      <c r="DBP33" s="65"/>
      <c r="DBQ33" s="65"/>
      <c r="DBR33" s="65"/>
      <c r="DBS33" s="65"/>
      <c r="DBT33" s="65"/>
      <c r="DBU33" s="65"/>
      <c r="DBV33" s="65"/>
      <c r="DBW33" s="65"/>
      <c r="DBX33" s="65"/>
      <c r="DBY33" s="65"/>
      <c r="DBZ33" s="65"/>
      <c r="DCA33" s="65"/>
      <c r="DCB33" s="65"/>
      <c r="DCC33" s="65"/>
      <c r="DCD33" s="65"/>
      <c r="DCE33" s="65"/>
      <c r="DCF33" s="65"/>
      <c r="DCG33" s="65"/>
      <c r="DCH33" s="65"/>
      <c r="DCI33" s="65"/>
      <c r="DCJ33" s="65"/>
      <c r="DCK33" s="65"/>
      <c r="DCL33" s="65"/>
      <c r="DCM33" s="65"/>
      <c r="DCN33" s="65"/>
      <c r="DCO33" s="65"/>
      <c r="DCP33" s="65"/>
      <c r="DCQ33" s="65"/>
      <c r="DCR33" s="65"/>
      <c r="DCS33" s="65"/>
      <c r="DCT33" s="65"/>
      <c r="DCU33" s="65"/>
      <c r="DCV33" s="65"/>
      <c r="DCW33" s="65"/>
      <c r="DCX33" s="65"/>
      <c r="DCY33" s="65"/>
      <c r="DCZ33" s="65"/>
      <c r="DDA33" s="65"/>
      <c r="DDB33" s="65"/>
      <c r="DDC33" s="65"/>
      <c r="DDD33" s="65"/>
      <c r="DDE33" s="65"/>
      <c r="DDF33" s="65"/>
      <c r="DDG33" s="65"/>
      <c r="DDH33" s="65"/>
      <c r="DDI33" s="65"/>
      <c r="DDJ33" s="65"/>
      <c r="DDK33" s="65"/>
      <c r="DDL33" s="65"/>
      <c r="DDM33" s="65"/>
      <c r="DDN33" s="65"/>
      <c r="DDO33" s="65"/>
      <c r="DDP33" s="65"/>
      <c r="DDQ33" s="65"/>
      <c r="DDR33" s="65"/>
      <c r="DDS33" s="65"/>
      <c r="DDT33" s="65"/>
      <c r="DDU33" s="65"/>
      <c r="DDV33" s="65"/>
      <c r="DDW33" s="65"/>
      <c r="DDX33" s="65"/>
      <c r="DDY33" s="65"/>
      <c r="DDZ33" s="65"/>
      <c r="DEA33" s="65"/>
      <c r="DEB33" s="65"/>
      <c r="DEC33" s="65"/>
      <c r="DED33" s="65"/>
      <c r="DEE33" s="65"/>
      <c r="DEF33" s="65"/>
      <c r="DEG33" s="65"/>
      <c r="DEH33" s="65"/>
      <c r="DEI33" s="65"/>
      <c r="DEJ33" s="65"/>
      <c r="DEK33" s="65"/>
      <c r="DEL33" s="65"/>
      <c r="DEM33" s="65"/>
      <c r="DEN33" s="65"/>
      <c r="DEO33" s="65"/>
      <c r="DEP33" s="65"/>
      <c r="DEQ33" s="65"/>
      <c r="DER33" s="65"/>
      <c r="DES33" s="65"/>
      <c r="DET33" s="65"/>
      <c r="DEU33" s="65"/>
      <c r="DEV33" s="65"/>
      <c r="DEW33" s="65"/>
      <c r="DEX33" s="65"/>
      <c r="DEY33" s="65"/>
      <c r="DEZ33" s="65"/>
      <c r="DFA33" s="65"/>
      <c r="DFB33" s="65"/>
      <c r="DFC33" s="65"/>
      <c r="DFD33" s="65"/>
      <c r="DFE33" s="65"/>
      <c r="DFF33" s="65"/>
      <c r="DFG33" s="65"/>
      <c r="DFH33" s="65"/>
      <c r="DFI33" s="65"/>
      <c r="DFJ33" s="65"/>
      <c r="DFK33" s="65"/>
      <c r="DFL33" s="65"/>
      <c r="DFM33" s="65"/>
      <c r="DFN33" s="65"/>
      <c r="DFO33" s="65"/>
      <c r="DFP33" s="65"/>
      <c r="DFQ33" s="65"/>
      <c r="DFR33" s="65"/>
      <c r="DFS33" s="65"/>
      <c r="DFT33" s="65"/>
      <c r="DFU33" s="65"/>
      <c r="DFV33" s="65"/>
      <c r="DFW33" s="65"/>
      <c r="DFX33" s="65"/>
      <c r="DFY33" s="65"/>
      <c r="DFZ33" s="65"/>
      <c r="DGA33" s="65"/>
      <c r="DGB33" s="65"/>
      <c r="DGC33" s="65"/>
      <c r="DGD33" s="65"/>
      <c r="DGE33" s="65"/>
      <c r="DGF33" s="65"/>
      <c r="DGG33" s="65"/>
      <c r="DGH33" s="65"/>
      <c r="DGI33" s="65"/>
      <c r="DGJ33" s="65"/>
      <c r="DGK33" s="65"/>
      <c r="DGL33" s="65"/>
      <c r="DGM33" s="65"/>
      <c r="DGN33" s="65"/>
      <c r="DGO33" s="65"/>
      <c r="DGP33" s="65"/>
      <c r="DGQ33" s="65"/>
      <c r="DGR33" s="65"/>
      <c r="DGS33" s="65"/>
      <c r="DGT33" s="65"/>
      <c r="DGU33" s="65"/>
      <c r="DGV33" s="65"/>
      <c r="DGW33" s="65"/>
      <c r="DGX33" s="65"/>
      <c r="DGY33" s="65"/>
      <c r="DGZ33" s="65"/>
      <c r="DHA33" s="65"/>
      <c r="DHB33" s="65"/>
      <c r="DHC33" s="65"/>
      <c r="DHD33" s="65"/>
      <c r="DHE33" s="65"/>
      <c r="DHF33" s="65"/>
      <c r="DHG33" s="65"/>
      <c r="DHH33" s="65"/>
      <c r="DHI33" s="65"/>
      <c r="DHJ33" s="65"/>
      <c r="DHK33" s="65"/>
      <c r="DHL33" s="65"/>
      <c r="DHM33" s="65"/>
      <c r="DHN33" s="65"/>
      <c r="DHO33" s="65"/>
      <c r="DHP33" s="65"/>
      <c r="DHQ33" s="65"/>
      <c r="DHR33" s="65"/>
      <c r="DHS33" s="65"/>
      <c r="DHT33" s="65"/>
      <c r="DHU33" s="65"/>
      <c r="DHV33" s="65"/>
      <c r="DHW33" s="65"/>
      <c r="DHX33" s="65"/>
      <c r="DHY33" s="65"/>
      <c r="DHZ33" s="65"/>
      <c r="DIA33" s="65"/>
      <c r="DIB33" s="65"/>
      <c r="DIC33" s="65"/>
      <c r="DID33" s="65"/>
      <c r="DIE33" s="65"/>
      <c r="DIF33" s="65"/>
      <c r="DIG33" s="65"/>
      <c r="DIH33" s="65"/>
      <c r="DII33" s="65"/>
      <c r="DIJ33" s="65"/>
      <c r="DIK33" s="65"/>
      <c r="DIL33" s="65"/>
      <c r="DIM33" s="65"/>
      <c r="DIN33" s="65"/>
      <c r="DIO33" s="65"/>
      <c r="DIP33" s="65"/>
      <c r="DIQ33" s="65"/>
      <c r="DIR33" s="65"/>
      <c r="DIS33" s="65"/>
      <c r="DIT33" s="65"/>
      <c r="DIU33" s="65"/>
      <c r="DIV33" s="65"/>
      <c r="DIW33" s="65"/>
      <c r="DIX33" s="65"/>
      <c r="DIY33" s="65"/>
      <c r="DIZ33" s="65"/>
      <c r="DJA33" s="65"/>
      <c r="DJB33" s="65"/>
      <c r="DJC33" s="65"/>
      <c r="DJD33" s="65"/>
      <c r="DJE33" s="65"/>
      <c r="DJF33" s="65"/>
      <c r="DJG33" s="65"/>
      <c r="DJH33" s="65"/>
      <c r="DJI33" s="65"/>
      <c r="DJJ33" s="65"/>
      <c r="DJK33" s="65"/>
      <c r="DJL33" s="65"/>
      <c r="DJM33" s="65"/>
      <c r="DJN33" s="65"/>
      <c r="DJO33" s="65"/>
      <c r="DJP33" s="65"/>
      <c r="DJQ33" s="65"/>
      <c r="DJR33" s="65"/>
      <c r="DJS33" s="65"/>
      <c r="DJT33" s="65"/>
      <c r="DJU33" s="65"/>
      <c r="DJV33" s="65"/>
      <c r="DJW33" s="65"/>
      <c r="DJX33" s="65"/>
      <c r="DJY33" s="65"/>
      <c r="DJZ33" s="65"/>
      <c r="DKA33" s="65"/>
      <c r="DKB33" s="65"/>
      <c r="DKC33" s="65"/>
      <c r="DKD33" s="65"/>
      <c r="DKE33" s="65"/>
      <c r="DKF33" s="65"/>
      <c r="DKG33" s="65"/>
      <c r="DKH33" s="65"/>
      <c r="DKI33" s="65"/>
      <c r="DKJ33" s="65"/>
      <c r="DKK33" s="65"/>
      <c r="DKL33" s="65"/>
      <c r="DKM33" s="65"/>
      <c r="DKN33" s="65"/>
      <c r="DKO33" s="65"/>
      <c r="DKP33" s="65"/>
      <c r="DKQ33" s="65"/>
      <c r="DKR33" s="65"/>
      <c r="DKS33" s="65"/>
      <c r="DKT33" s="65"/>
      <c r="DKU33" s="65"/>
      <c r="DKV33" s="65"/>
      <c r="DKW33" s="65"/>
      <c r="DKX33" s="65"/>
      <c r="DKY33" s="65"/>
      <c r="DKZ33" s="65"/>
      <c r="DLA33" s="65"/>
      <c r="DLB33" s="65"/>
      <c r="DLC33" s="65"/>
      <c r="DLD33" s="65"/>
      <c r="DLE33" s="65"/>
      <c r="DLF33" s="65"/>
      <c r="DLG33" s="65"/>
      <c r="DLH33" s="65"/>
      <c r="DLI33" s="65"/>
      <c r="DLJ33" s="65"/>
      <c r="DLK33" s="65"/>
      <c r="DLL33" s="65"/>
      <c r="DLM33" s="65"/>
      <c r="DLN33" s="65"/>
      <c r="DLO33" s="65"/>
      <c r="DLP33" s="65"/>
      <c r="DLQ33" s="65"/>
      <c r="DLR33" s="65"/>
      <c r="DLS33" s="65"/>
      <c r="DLT33" s="65"/>
      <c r="DLU33" s="65"/>
      <c r="DLV33" s="65"/>
      <c r="DLW33" s="65"/>
      <c r="DLX33" s="65"/>
      <c r="DLY33" s="65"/>
      <c r="DLZ33" s="65"/>
      <c r="DMA33" s="65"/>
      <c r="DMB33" s="65"/>
      <c r="DMC33" s="65"/>
      <c r="DMD33" s="65"/>
      <c r="DME33" s="65"/>
      <c r="DMF33" s="65"/>
      <c r="DMG33" s="65"/>
      <c r="DMH33" s="65"/>
      <c r="DMI33" s="65"/>
      <c r="DMJ33" s="65"/>
      <c r="DMK33" s="65"/>
      <c r="DML33" s="65"/>
      <c r="DMM33" s="65"/>
      <c r="DMN33" s="65"/>
      <c r="DMO33" s="65"/>
      <c r="DMP33" s="65"/>
      <c r="DMQ33" s="65"/>
      <c r="DMR33" s="65"/>
      <c r="DMS33" s="65"/>
      <c r="DMT33" s="65"/>
      <c r="DMU33" s="65"/>
      <c r="DMV33" s="65"/>
      <c r="DMW33" s="65"/>
      <c r="DMX33" s="65"/>
      <c r="DMY33" s="65"/>
      <c r="DMZ33" s="65"/>
      <c r="DNA33" s="65"/>
      <c r="DNB33" s="65"/>
      <c r="DNC33" s="65"/>
      <c r="DND33" s="65"/>
      <c r="DNE33" s="65"/>
      <c r="DNF33" s="65"/>
      <c r="DNG33" s="65"/>
      <c r="DNH33" s="65"/>
      <c r="DNI33" s="65"/>
      <c r="DNJ33" s="65"/>
      <c r="DNK33" s="65"/>
      <c r="DNL33" s="65"/>
      <c r="DNM33" s="65"/>
      <c r="DNN33" s="65"/>
      <c r="DNO33" s="65"/>
      <c r="DNP33" s="65"/>
      <c r="DNQ33" s="65"/>
      <c r="DNR33" s="65"/>
      <c r="DNS33" s="65"/>
      <c r="DNT33" s="65"/>
      <c r="DNU33" s="65"/>
      <c r="DNV33" s="65"/>
      <c r="DNW33" s="65"/>
      <c r="DNX33" s="65"/>
      <c r="DNY33" s="65"/>
      <c r="DNZ33" s="65"/>
      <c r="DOA33" s="65"/>
      <c r="DOB33" s="65"/>
      <c r="DOC33" s="65"/>
      <c r="DOD33" s="65"/>
      <c r="DOE33" s="65"/>
      <c r="DOF33" s="65"/>
      <c r="DOG33" s="65"/>
      <c r="DOH33" s="65"/>
      <c r="DOI33" s="65"/>
      <c r="DOJ33" s="65"/>
      <c r="DOK33" s="65"/>
      <c r="DOL33" s="65"/>
      <c r="DOM33" s="65"/>
      <c r="DON33" s="65"/>
      <c r="DOO33" s="65"/>
      <c r="DOP33" s="65"/>
      <c r="DOQ33" s="65"/>
      <c r="DOR33" s="65"/>
      <c r="DOS33" s="65"/>
      <c r="DOT33" s="65"/>
      <c r="DOU33" s="65"/>
      <c r="DOV33" s="65"/>
      <c r="DOW33" s="65"/>
      <c r="DOX33" s="65"/>
      <c r="DOY33" s="65"/>
      <c r="DOZ33" s="65"/>
      <c r="DPA33" s="65"/>
      <c r="DPB33" s="65"/>
      <c r="DPC33" s="65"/>
      <c r="DPD33" s="65"/>
      <c r="DPE33" s="65"/>
      <c r="DPF33" s="65"/>
      <c r="DPG33" s="65"/>
      <c r="DPH33" s="65"/>
      <c r="DPI33" s="65"/>
      <c r="DPJ33" s="65"/>
      <c r="DPK33" s="65"/>
      <c r="DPL33" s="65"/>
      <c r="DPM33" s="65"/>
      <c r="DPN33" s="65"/>
      <c r="DPO33" s="65"/>
      <c r="DPP33" s="65"/>
      <c r="DPQ33" s="65"/>
      <c r="DPR33" s="65"/>
      <c r="DPS33" s="65"/>
      <c r="DPT33" s="65"/>
      <c r="DPU33" s="65"/>
      <c r="DPV33" s="65"/>
      <c r="DPW33" s="65"/>
      <c r="DPX33" s="65"/>
      <c r="DPY33" s="65"/>
      <c r="DPZ33" s="65"/>
      <c r="DQA33" s="65"/>
      <c r="DQB33" s="65"/>
      <c r="DQC33" s="65"/>
      <c r="DQD33" s="65"/>
      <c r="DQE33" s="65"/>
      <c r="DQF33" s="65"/>
      <c r="DQG33" s="65"/>
      <c r="DQH33" s="65"/>
      <c r="DQI33" s="65"/>
      <c r="DQJ33" s="65"/>
      <c r="DQK33" s="65"/>
      <c r="DQL33" s="65"/>
      <c r="DQM33" s="65"/>
      <c r="DQN33" s="65"/>
      <c r="DQO33" s="65"/>
      <c r="DQP33" s="65"/>
      <c r="DQQ33" s="65"/>
      <c r="DQR33" s="65"/>
      <c r="DQS33" s="65"/>
      <c r="DQT33" s="65"/>
      <c r="DQU33" s="65"/>
      <c r="DQV33" s="65"/>
      <c r="DQW33" s="65"/>
      <c r="DQX33" s="65"/>
      <c r="DQY33" s="65"/>
      <c r="DQZ33" s="65"/>
      <c r="DRA33" s="65"/>
      <c r="DRB33" s="65"/>
      <c r="DRC33" s="65"/>
      <c r="DRD33" s="65"/>
      <c r="DRE33" s="65"/>
      <c r="DRF33" s="65"/>
      <c r="DRG33" s="65"/>
      <c r="DRH33" s="65"/>
      <c r="DRI33" s="65"/>
      <c r="DRJ33" s="65"/>
      <c r="DRK33" s="65"/>
      <c r="DRL33" s="65"/>
      <c r="DRM33" s="65"/>
      <c r="DRN33" s="65"/>
      <c r="DRO33" s="65"/>
      <c r="DRP33" s="65"/>
      <c r="DRQ33" s="65"/>
      <c r="DRR33" s="65"/>
      <c r="DRS33" s="65"/>
      <c r="DRT33" s="65"/>
      <c r="DRU33" s="65"/>
      <c r="DRV33" s="65"/>
      <c r="DRW33" s="65"/>
      <c r="DRX33" s="65"/>
      <c r="DRY33" s="65"/>
      <c r="DRZ33" s="65"/>
      <c r="DSA33" s="65"/>
      <c r="DSB33" s="65"/>
      <c r="DSC33" s="65"/>
      <c r="DSD33" s="65"/>
      <c r="DSE33" s="65"/>
      <c r="DSF33" s="65"/>
      <c r="DSG33" s="65"/>
      <c r="DSH33" s="65"/>
      <c r="DSI33" s="65"/>
      <c r="DSJ33" s="65"/>
      <c r="DSK33" s="65"/>
      <c r="DSL33" s="65"/>
      <c r="DSM33" s="65"/>
      <c r="DSN33" s="65"/>
      <c r="DSO33" s="65"/>
      <c r="DSP33" s="65"/>
      <c r="DSQ33" s="65"/>
      <c r="DSR33" s="65"/>
      <c r="DSS33" s="65"/>
      <c r="DST33" s="65"/>
      <c r="DSU33" s="65"/>
      <c r="DSV33" s="65"/>
      <c r="DSW33" s="65"/>
      <c r="DSX33" s="65"/>
      <c r="DSY33" s="65"/>
      <c r="DSZ33" s="65"/>
      <c r="DTA33" s="65"/>
      <c r="DTB33" s="65"/>
      <c r="DTC33" s="65"/>
      <c r="DTD33" s="65"/>
      <c r="DTE33" s="65"/>
      <c r="DTF33" s="65"/>
      <c r="DTG33" s="65"/>
      <c r="DTH33" s="65"/>
      <c r="DTI33" s="65"/>
      <c r="DTJ33" s="65"/>
      <c r="DTK33" s="65"/>
      <c r="DTL33" s="65"/>
      <c r="DTM33" s="65"/>
      <c r="DTN33" s="65"/>
      <c r="DTO33" s="65"/>
      <c r="DTP33" s="65"/>
      <c r="DTQ33" s="65"/>
      <c r="DTR33" s="65"/>
      <c r="DTS33" s="65"/>
      <c r="DTT33" s="65"/>
      <c r="DTU33" s="65"/>
      <c r="DTV33" s="65"/>
      <c r="DTW33" s="65"/>
      <c r="DTX33" s="65"/>
      <c r="DTY33" s="65"/>
      <c r="DTZ33" s="65"/>
      <c r="DUA33" s="65"/>
      <c r="DUB33" s="65"/>
      <c r="DUC33" s="65"/>
      <c r="DUD33" s="65"/>
      <c r="DUE33" s="65"/>
      <c r="DUF33" s="65"/>
      <c r="DUG33" s="65"/>
      <c r="DUH33" s="65"/>
      <c r="DUI33" s="65"/>
      <c r="DUJ33" s="65"/>
      <c r="DUK33" s="65"/>
      <c r="DUL33" s="65"/>
      <c r="DUM33" s="65"/>
      <c r="DUN33" s="65"/>
      <c r="DUO33" s="65"/>
      <c r="DUP33" s="65"/>
      <c r="DUQ33" s="65"/>
      <c r="DUR33" s="65"/>
      <c r="DUS33" s="65"/>
      <c r="DUT33" s="65"/>
      <c r="DUU33" s="65"/>
      <c r="DUV33" s="65"/>
      <c r="DUW33" s="65"/>
      <c r="DUX33" s="65"/>
      <c r="DUY33" s="65"/>
      <c r="DUZ33" s="65"/>
      <c r="DVA33" s="65"/>
      <c r="DVB33" s="65"/>
      <c r="DVC33" s="65"/>
      <c r="DVD33" s="65"/>
      <c r="DVE33" s="65"/>
      <c r="DVF33" s="65"/>
      <c r="DVG33" s="65"/>
      <c r="DVH33" s="65"/>
      <c r="DVI33" s="65"/>
      <c r="DVJ33" s="65"/>
      <c r="DVK33" s="65"/>
      <c r="DVL33" s="65"/>
      <c r="DVM33" s="65"/>
      <c r="DVN33" s="65"/>
      <c r="DVO33" s="65"/>
      <c r="DVP33" s="65"/>
      <c r="DVQ33" s="65"/>
      <c r="DVR33" s="65"/>
      <c r="DVS33" s="65"/>
      <c r="DVT33" s="65"/>
      <c r="DVU33" s="65"/>
      <c r="DVV33" s="65"/>
      <c r="DVW33" s="65"/>
      <c r="DVX33" s="65"/>
      <c r="DVY33" s="65"/>
      <c r="DVZ33" s="65"/>
      <c r="DWA33" s="65"/>
      <c r="DWB33" s="65"/>
      <c r="DWC33" s="65"/>
      <c r="DWD33" s="65"/>
      <c r="DWE33" s="65"/>
      <c r="DWF33" s="65"/>
      <c r="DWG33" s="65"/>
      <c r="DWH33" s="65"/>
      <c r="DWI33" s="65"/>
      <c r="DWJ33" s="65"/>
      <c r="DWK33" s="65"/>
      <c r="DWL33" s="65"/>
      <c r="DWM33" s="65"/>
      <c r="DWN33" s="65"/>
      <c r="DWO33" s="65"/>
      <c r="DWP33" s="65"/>
      <c r="DWQ33" s="65"/>
      <c r="DWR33" s="65"/>
      <c r="DWS33" s="65"/>
      <c r="DWT33" s="65"/>
      <c r="DWU33" s="65"/>
      <c r="DWV33" s="65"/>
      <c r="DWW33" s="65"/>
      <c r="DWX33" s="65"/>
      <c r="DWY33" s="65"/>
      <c r="DWZ33" s="65"/>
      <c r="DXA33" s="65"/>
      <c r="DXB33" s="65"/>
      <c r="DXC33" s="65"/>
      <c r="DXD33" s="65"/>
      <c r="DXE33" s="65"/>
      <c r="DXF33" s="65"/>
      <c r="DXG33" s="65"/>
      <c r="DXH33" s="65"/>
      <c r="DXI33" s="65"/>
      <c r="DXJ33" s="65"/>
      <c r="DXK33" s="65"/>
      <c r="DXL33" s="65"/>
      <c r="DXM33" s="65"/>
      <c r="DXN33" s="65"/>
      <c r="DXO33" s="65"/>
      <c r="DXP33" s="65"/>
      <c r="DXQ33" s="65"/>
      <c r="DXR33" s="65"/>
      <c r="DXS33" s="65"/>
      <c r="DXT33" s="65"/>
      <c r="DXU33" s="65"/>
      <c r="DXV33" s="65"/>
      <c r="DXW33" s="65"/>
      <c r="DXX33" s="65"/>
      <c r="DXY33" s="65"/>
      <c r="DXZ33" s="65"/>
      <c r="DYA33" s="65"/>
      <c r="DYB33" s="65"/>
      <c r="DYC33" s="65"/>
      <c r="DYD33" s="65"/>
      <c r="DYE33" s="65"/>
      <c r="DYF33" s="65"/>
      <c r="DYG33" s="65"/>
      <c r="DYH33" s="65"/>
      <c r="DYI33" s="65"/>
      <c r="DYJ33" s="65"/>
      <c r="DYK33" s="65"/>
      <c r="DYL33" s="65"/>
      <c r="DYM33" s="65"/>
      <c r="DYN33" s="65"/>
      <c r="DYO33" s="65"/>
      <c r="DYP33" s="65"/>
      <c r="DYQ33" s="65"/>
      <c r="DYR33" s="65"/>
      <c r="DYS33" s="65"/>
      <c r="DYT33" s="65"/>
      <c r="DYU33" s="65"/>
      <c r="DYV33" s="65"/>
      <c r="DYW33" s="65"/>
      <c r="DYX33" s="65"/>
      <c r="DYY33" s="65"/>
      <c r="DYZ33" s="65"/>
      <c r="DZA33" s="65"/>
      <c r="DZB33" s="65"/>
      <c r="DZC33" s="65"/>
      <c r="DZD33" s="65"/>
      <c r="DZE33" s="65"/>
      <c r="DZF33" s="65"/>
      <c r="DZG33" s="65"/>
      <c r="DZH33" s="65"/>
      <c r="DZI33" s="65"/>
      <c r="DZJ33" s="65"/>
      <c r="DZK33" s="65"/>
      <c r="DZL33" s="65"/>
      <c r="DZM33" s="65"/>
      <c r="DZN33" s="65"/>
      <c r="DZO33" s="65"/>
      <c r="DZP33" s="65"/>
      <c r="DZQ33" s="65"/>
      <c r="DZR33" s="65"/>
      <c r="DZS33" s="65"/>
      <c r="DZT33" s="65"/>
      <c r="DZU33" s="65"/>
      <c r="DZV33" s="65"/>
      <c r="DZW33" s="65"/>
      <c r="DZX33" s="65"/>
      <c r="DZY33" s="65"/>
      <c r="DZZ33" s="65"/>
      <c r="EAA33" s="65"/>
      <c r="EAB33" s="65"/>
      <c r="EAC33" s="65"/>
      <c r="EAD33" s="65"/>
      <c r="EAE33" s="65"/>
      <c r="EAF33" s="65"/>
      <c r="EAG33" s="65"/>
      <c r="EAH33" s="65"/>
      <c r="EAI33" s="65"/>
      <c r="EAJ33" s="65"/>
      <c r="EAK33" s="65"/>
      <c r="EAL33" s="65"/>
      <c r="EAM33" s="65"/>
      <c r="EAN33" s="65"/>
      <c r="EAO33" s="65"/>
      <c r="EAP33" s="65"/>
      <c r="EAQ33" s="65"/>
      <c r="EAR33" s="65"/>
      <c r="EAS33" s="65"/>
      <c r="EAT33" s="65"/>
      <c r="EAU33" s="65"/>
      <c r="EAV33" s="65"/>
      <c r="EAW33" s="65"/>
      <c r="EAX33" s="65"/>
      <c r="EAY33" s="65"/>
      <c r="EAZ33" s="65"/>
      <c r="EBA33" s="65"/>
      <c r="EBB33" s="65"/>
      <c r="EBC33" s="65"/>
      <c r="EBD33" s="65"/>
      <c r="EBE33" s="65"/>
      <c r="EBF33" s="65"/>
      <c r="EBG33" s="65"/>
      <c r="EBH33" s="65"/>
      <c r="EBI33" s="65"/>
      <c r="EBJ33" s="65"/>
      <c r="EBK33" s="65"/>
      <c r="EBL33" s="65"/>
      <c r="EBM33" s="65"/>
      <c r="EBN33" s="65"/>
      <c r="EBO33" s="65"/>
      <c r="EBP33" s="65"/>
      <c r="EBQ33" s="65"/>
      <c r="EBR33" s="65"/>
      <c r="EBS33" s="65"/>
      <c r="EBT33" s="65"/>
      <c r="EBU33" s="65"/>
      <c r="EBV33" s="65"/>
      <c r="EBW33" s="65"/>
      <c r="EBX33" s="65"/>
      <c r="EBY33" s="65"/>
      <c r="EBZ33" s="65"/>
      <c r="ECA33" s="65"/>
      <c r="ECB33" s="65"/>
      <c r="ECC33" s="65"/>
      <c r="ECD33" s="65"/>
      <c r="ECE33" s="65"/>
      <c r="ECF33" s="65"/>
      <c r="ECG33" s="65"/>
      <c r="ECH33" s="65"/>
      <c r="ECI33" s="65"/>
      <c r="ECJ33" s="65"/>
      <c r="ECK33" s="65"/>
      <c r="ECL33" s="65"/>
      <c r="ECM33" s="65"/>
      <c r="ECN33" s="65"/>
      <c r="ECO33" s="65"/>
      <c r="ECP33" s="65"/>
      <c r="ECQ33" s="65"/>
      <c r="ECR33" s="65"/>
      <c r="ECS33" s="65"/>
      <c r="ECT33" s="65"/>
      <c r="ECU33" s="65"/>
      <c r="ECV33" s="65"/>
      <c r="ECW33" s="65"/>
      <c r="ECX33" s="65"/>
      <c r="ECY33" s="65"/>
      <c r="ECZ33" s="65"/>
      <c r="EDA33" s="65"/>
      <c r="EDB33" s="65"/>
      <c r="EDC33" s="65"/>
      <c r="EDD33" s="65"/>
      <c r="EDE33" s="65"/>
      <c r="EDF33" s="65"/>
      <c r="EDG33" s="65"/>
      <c r="EDH33" s="65"/>
      <c r="EDI33" s="65"/>
      <c r="EDJ33" s="65"/>
      <c r="EDK33" s="65"/>
      <c r="EDL33" s="65"/>
      <c r="EDM33" s="65"/>
      <c r="EDN33" s="65"/>
      <c r="EDO33" s="65"/>
      <c r="EDP33" s="65"/>
      <c r="EDQ33" s="65"/>
      <c r="EDR33" s="65"/>
      <c r="EDS33" s="65"/>
      <c r="EDT33" s="65"/>
      <c r="EDU33" s="65"/>
      <c r="EDV33" s="65"/>
      <c r="EDW33" s="65"/>
      <c r="EDX33" s="65"/>
      <c r="EDY33" s="65"/>
      <c r="EDZ33" s="65"/>
      <c r="EEA33" s="65"/>
      <c r="EEB33" s="65"/>
      <c r="EEC33" s="65"/>
      <c r="EED33" s="65"/>
      <c r="EEE33" s="65"/>
      <c r="EEF33" s="65"/>
      <c r="EEG33" s="65"/>
      <c r="EEH33" s="65"/>
      <c r="EEI33" s="65"/>
      <c r="EEJ33" s="65"/>
      <c r="EEK33" s="65"/>
      <c r="EEL33" s="65"/>
      <c r="EEM33" s="65"/>
      <c r="EEN33" s="65"/>
      <c r="EEO33" s="65"/>
      <c r="EEP33" s="65"/>
      <c r="EEQ33" s="65"/>
      <c r="EER33" s="65"/>
      <c r="EES33" s="65"/>
      <c r="EET33" s="65"/>
      <c r="EEU33" s="65"/>
      <c r="EEV33" s="65"/>
      <c r="EEW33" s="65"/>
      <c r="EEX33" s="65"/>
      <c r="EEY33" s="65"/>
      <c r="EEZ33" s="65"/>
      <c r="EFA33" s="65"/>
      <c r="EFB33" s="65"/>
      <c r="EFC33" s="65"/>
      <c r="EFD33" s="65"/>
      <c r="EFE33" s="65"/>
      <c r="EFF33" s="65"/>
      <c r="EFG33" s="65"/>
      <c r="EFH33" s="65"/>
      <c r="EFI33" s="65"/>
      <c r="EFJ33" s="65"/>
      <c r="EFK33" s="65"/>
      <c r="EFL33" s="65"/>
      <c r="EFM33" s="65"/>
      <c r="EFN33" s="65"/>
      <c r="EFO33" s="65"/>
      <c r="EFP33" s="65"/>
      <c r="EFQ33" s="65"/>
      <c r="EFR33" s="65"/>
      <c r="EFS33" s="65"/>
      <c r="EFT33" s="65"/>
      <c r="EFU33" s="65"/>
      <c r="EFV33" s="65"/>
      <c r="EFW33" s="65"/>
      <c r="EFX33" s="65"/>
      <c r="EFY33" s="65"/>
      <c r="EFZ33" s="65"/>
      <c r="EGA33" s="65"/>
      <c r="EGB33" s="65"/>
      <c r="EGC33" s="65"/>
      <c r="EGD33" s="65"/>
      <c r="EGE33" s="65"/>
      <c r="EGF33" s="65"/>
      <c r="EGG33" s="65"/>
      <c r="EGH33" s="65"/>
      <c r="EGI33" s="65"/>
      <c r="EGJ33" s="65"/>
      <c r="EGK33" s="65"/>
      <c r="EGL33" s="65"/>
      <c r="EGM33" s="65"/>
      <c r="EGN33" s="65"/>
      <c r="EGO33" s="65"/>
      <c r="EGP33" s="65"/>
      <c r="EGQ33" s="65"/>
      <c r="EGR33" s="65"/>
      <c r="EGS33" s="65"/>
      <c r="EGT33" s="65"/>
      <c r="EGU33" s="65"/>
      <c r="EGV33" s="65"/>
      <c r="EGW33" s="65"/>
      <c r="EGX33" s="65"/>
      <c r="EGY33" s="65"/>
      <c r="EGZ33" s="65"/>
      <c r="EHA33" s="65"/>
      <c r="EHB33" s="65"/>
      <c r="EHC33" s="65"/>
      <c r="EHD33" s="65"/>
      <c r="EHE33" s="65"/>
      <c r="EHF33" s="65"/>
      <c r="EHG33" s="65"/>
      <c r="EHH33" s="65"/>
      <c r="EHI33" s="65"/>
      <c r="EHJ33" s="65"/>
      <c r="EHK33" s="65"/>
      <c r="EHL33" s="65"/>
      <c r="EHM33" s="65"/>
      <c r="EHN33" s="65"/>
      <c r="EHO33" s="65"/>
      <c r="EHP33" s="65"/>
      <c r="EHQ33" s="65"/>
      <c r="EHR33" s="65"/>
      <c r="EHS33" s="65"/>
      <c r="EHT33" s="65"/>
      <c r="EHU33" s="65"/>
      <c r="EHV33" s="65"/>
      <c r="EHW33" s="65"/>
      <c r="EHX33" s="65"/>
      <c r="EHY33" s="65"/>
      <c r="EHZ33" s="65"/>
      <c r="EIA33" s="65"/>
      <c r="EIB33" s="65"/>
      <c r="EIC33" s="65"/>
      <c r="EID33" s="65"/>
      <c r="EIE33" s="65"/>
      <c r="EIF33" s="65"/>
      <c r="EIG33" s="65"/>
      <c r="EIH33" s="65"/>
      <c r="EII33" s="65"/>
      <c r="EIJ33" s="65"/>
      <c r="EIK33" s="65"/>
      <c r="EIL33" s="65"/>
      <c r="EIM33" s="65"/>
      <c r="EIN33" s="65"/>
      <c r="EIO33" s="65"/>
      <c r="EIP33" s="65"/>
      <c r="EIQ33" s="65"/>
      <c r="EIR33" s="65"/>
      <c r="EIS33" s="65"/>
      <c r="EIT33" s="65"/>
      <c r="EIU33" s="65"/>
      <c r="EIV33" s="65"/>
      <c r="EIW33" s="65"/>
      <c r="EIX33" s="65"/>
      <c r="EIY33" s="65"/>
      <c r="EIZ33" s="65"/>
      <c r="EJA33" s="65"/>
      <c r="EJB33" s="65"/>
      <c r="EJC33" s="65"/>
      <c r="EJD33" s="65"/>
      <c r="EJE33" s="65"/>
      <c r="EJF33" s="65"/>
      <c r="EJG33" s="65"/>
      <c r="EJH33" s="65"/>
      <c r="EJI33" s="65"/>
      <c r="EJJ33" s="65"/>
      <c r="EJK33" s="65"/>
      <c r="EJL33" s="65"/>
      <c r="EJM33" s="65"/>
      <c r="EJN33" s="65"/>
      <c r="EJO33" s="65"/>
      <c r="EJP33" s="65"/>
      <c r="EJQ33" s="65"/>
      <c r="EJR33" s="65"/>
      <c r="EJS33" s="65"/>
      <c r="EJT33" s="65"/>
      <c r="EJU33" s="65"/>
      <c r="EJV33" s="65"/>
      <c r="EJW33" s="65"/>
      <c r="EJX33" s="65"/>
      <c r="EJY33" s="65"/>
      <c r="EJZ33" s="65"/>
      <c r="EKA33" s="65"/>
      <c r="EKB33" s="65"/>
      <c r="EKC33" s="65"/>
      <c r="EKD33" s="65"/>
      <c r="EKE33" s="65"/>
      <c r="EKF33" s="65"/>
      <c r="EKG33" s="65"/>
      <c r="EKH33" s="65"/>
      <c r="EKI33" s="65"/>
      <c r="EKJ33" s="65"/>
      <c r="EKK33" s="65"/>
      <c r="EKL33" s="65"/>
      <c r="EKM33" s="65"/>
      <c r="EKN33" s="65"/>
      <c r="EKO33" s="65"/>
      <c r="EKP33" s="65"/>
      <c r="EKQ33" s="65"/>
      <c r="EKR33" s="65"/>
      <c r="EKS33" s="65"/>
      <c r="EKT33" s="65"/>
      <c r="EKU33" s="65"/>
      <c r="EKV33" s="65"/>
      <c r="EKW33" s="65"/>
      <c r="EKX33" s="65"/>
      <c r="EKY33" s="65"/>
      <c r="EKZ33" s="65"/>
      <c r="ELA33" s="65"/>
      <c r="ELB33" s="65"/>
      <c r="ELC33" s="65"/>
      <c r="ELD33" s="65"/>
      <c r="ELE33" s="65"/>
      <c r="ELF33" s="65"/>
      <c r="ELG33" s="65"/>
      <c r="ELH33" s="65"/>
      <c r="ELI33" s="65"/>
      <c r="ELJ33" s="65"/>
      <c r="ELK33" s="65"/>
      <c r="ELL33" s="65"/>
      <c r="ELM33" s="65"/>
      <c r="ELN33" s="65"/>
      <c r="ELO33" s="65"/>
      <c r="ELP33" s="65"/>
      <c r="ELQ33" s="65"/>
      <c r="ELR33" s="65"/>
      <c r="ELS33" s="65"/>
      <c r="ELT33" s="65"/>
      <c r="ELU33" s="65"/>
      <c r="ELV33" s="65"/>
      <c r="ELW33" s="65"/>
      <c r="ELX33" s="65"/>
      <c r="ELY33" s="65"/>
      <c r="ELZ33" s="65"/>
      <c r="EMA33" s="65"/>
      <c r="EMB33" s="65"/>
      <c r="EMC33" s="65"/>
      <c r="EMD33" s="65"/>
      <c r="EME33" s="65"/>
      <c r="EMF33" s="65"/>
      <c r="EMG33" s="65"/>
      <c r="EMH33" s="65"/>
      <c r="EMI33" s="65"/>
      <c r="EMJ33" s="65"/>
      <c r="EMK33" s="65"/>
      <c r="EML33" s="65"/>
      <c r="EMM33" s="65"/>
      <c r="EMN33" s="65"/>
      <c r="EMO33" s="65"/>
      <c r="EMP33" s="65"/>
      <c r="EMQ33" s="65"/>
      <c r="EMR33" s="65"/>
      <c r="EMS33" s="65"/>
      <c r="EMT33" s="65"/>
      <c r="EMU33" s="65"/>
      <c r="EMV33" s="65"/>
      <c r="EMW33" s="65"/>
      <c r="EMX33" s="65"/>
      <c r="EMY33" s="65"/>
      <c r="EMZ33" s="65"/>
      <c r="ENA33" s="65"/>
      <c r="ENB33" s="65"/>
      <c r="ENC33" s="65"/>
      <c r="END33" s="65"/>
      <c r="ENE33" s="65"/>
      <c r="ENF33" s="65"/>
      <c r="ENG33" s="65"/>
      <c r="ENH33" s="65"/>
      <c r="ENI33" s="65"/>
      <c r="ENJ33" s="65"/>
      <c r="ENK33" s="65"/>
      <c r="ENL33" s="65"/>
      <c r="ENM33" s="65"/>
      <c r="ENN33" s="65"/>
      <c r="ENO33" s="65"/>
      <c r="ENP33" s="65"/>
      <c r="ENQ33" s="65"/>
      <c r="ENR33" s="65"/>
      <c r="ENS33" s="65"/>
      <c r="ENT33" s="65"/>
      <c r="ENU33" s="65"/>
      <c r="ENV33" s="65"/>
      <c r="ENW33" s="65"/>
      <c r="ENX33" s="65"/>
      <c r="ENY33" s="65"/>
      <c r="ENZ33" s="65"/>
      <c r="EOA33" s="65"/>
      <c r="EOB33" s="65"/>
      <c r="EOC33" s="65"/>
      <c r="EOD33" s="65"/>
      <c r="EOE33" s="65"/>
      <c r="EOF33" s="65"/>
      <c r="EOG33" s="65"/>
      <c r="EOH33" s="65"/>
      <c r="EOI33" s="65"/>
      <c r="EOJ33" s="65"/>
      <c r="EOK33" s="65"/>
      <c r="EOL33" s="65"/>
      <c r="EOM33" s="65"/>
      <c r="EON33" s="65"/>
      <c r="EOO33" s="65"/>
      <c r="EOP33" s="65"/>
      <c r="EOQ33" s="65"/>
      <c r="EOR33" s="65"/>
      <c r="EOS33" s="65"/>
      <c r="EOT33" s="65"/>
      <c r="EOU33" s="65"/>
      <c r="EOV33" s="65"/>
      <c r="EOW33" s="65"/>
      <c r="EOX33" s="65"/>
      <c r="EOY33" s="65"/>
      <c r="EOZ33" s="65"/>
      <c r="EPA33" s="65"/>
      <c r="EPB33" s="65"/>
      <c r="EPC33" s="65"/>
      <c r="EPD33" s="65"/>
      <c r="EPE33" s="65"/>
      <c r="EPF33" s="65"/>
      <c r="EPG33" s="65"/>
      <c r="EPH33" s="65"/>
      <c r="EPI33" s="65"/>
      <c r="EPJ33" s="65"/>
      <c r="EPK33" s="65"/>
      <c r="EPL33" s="65"/>
      <c r="EPM33" s="65"/>
      <c r="EPN33" s="65"/>
      <c r="EPO33" s="65"/>
      <c r="EPP33" s="65"/>
      <c r="EPQ33" s="65"/>
      <c r="EPR33" s="65"/>
      <c r="EPS33" s="65"/>
      <c r="EPT33" s="65"/>
      <c r="EPU33" s="65"/>
      <c r="EPV33" s="65"/>
      <c r="EPW33" s="65"/>
      <c r="EPX33" s="65"/>
      <c r="EPY33" s="65"/>
      <c r="EPZ33" s="65"/>
      <c r="EQA33" s="65"/>
      <c r="EQB33" s="65"/>
      <c r="EQC33" s="65"/>
      <c r="EQD33" s="65"/>
      <c r="EQE33" s="65"/>
      <c r="EQF33" s="65"/>
      <c r="EQG33" s="65"/>
      <c r="EQH33" s="65"/>
      <c r="EQI33" s="65"/>
      <c r="EQJ33" s="65"/>
      <c r="EQK33" s="65"/>
      <c r="EQL33" s="65"/>
      <c r="EQM33" s="65"/>
      <c r="EQN33" s="65"/>
      <c r="EQO33" s="65"/>
      <c r="EQP33" s="65"/>
      <c r="EQQ33" s="65"/>
      <c r="EQR33" s="65"/>
      <c r="EQS33" s="65"/>
      <c r="EQT33" s="65"/>
      <c r="EQU33" s="65"/>
      <c r="EQV33" s="65"/>
      <c r="EQW33" s="65"/>
      <c r="EQX33" s="65"/>
      <c r="EQY33" s="65"/>
      <c r="EQZ33" s="65"/>
      <c r="ERA33" s="65"/>
      <c r="ERB33" s="65"/>
      <c r="ERC33" s="65"/>
      <c r="ERD33" s="65"/>
      <c r="ERE33" s="65"/>
      <c r="ERF33" s="65"/>
      <c r="ERG33" s="65"/>
      <c r="ERH33" s="65"/>
      <c r="ERI33" s="65"/>
      <c r="ERJ33" s="65"/>
      <c r="ERK33" s="65"/>
      <c r="ERL33" s="65"/>
      <c r="ERM33" s="65"/>
      <c r="ERN33" s="65"/>
      <c r="ERO33" s="65"/>
      <c r="ERP33" s="65"/>
      <c r="ERQ33" s="65"/>
      <c r="ERR33" s="65"/>
      <c r="ERS33" s="65"/>
      <c r="ERT33" s="65"/>
      <c r="ERU33" s="65"/>
      <c r="ERV33" s="65"/>
      <c r="ERW33" s="65"/>
      <c r="ERX33" s="65"/>
      <c r="ERY33" s="65"/>
      <c r="ERZ33" s="65"/>
      <c r="ESA33" s="65"/>
      <c r="ESB33" s="65"/>
      <c r="ESC33" s="65"/>
      <c r="ESD33" s="65"/>
      <c r="ESE33" s="65"/>
      <c r="ESF33" s="65"/>
      <c r="ESG33" s="65"/>
      <c r="ESH33" s="65"/>
      <c r="ESI33" s="65"/>
      <c r="ESJ33" s="65"/>
      <c r="ESK33" s="65"/>
      <c r="ESL33" s="65"/>
      <c r="ESM33" s="65"/>
      <c r="ESN33" s="65"/>
      <c r="ESO33" s="65"/>
      <c r="ESP33" s="65"/>
      <c r="ESQ33" s="65"/>
      <c r="ESR33" s="65"/>
      <c r="ESS33" s="65"/>
      <c r="EST33" s="65"/>
      <c r="ESU33" s="65"/>
      <c r="ESV33" s="65"/>
      <c r="ESW33" s="65"/>
      <c r="ESX33" s="65"/>
      <c r="ESY33" s="65"/>
      <c r="ESZ33" s="65"/>
      <c r="ETA33" s="65"/>
      <c r="ETB33" s="65"/>
      <c r="ETC33" s="65"/>
      <c r="ETD33" s="65"/>
      <c r="ETE33" s="65"/>
      <c r="ETF33" s="65"/>
      <c r="ETG33" s="65"/>
      <c r="ETH33" s="65"/>
      <c r="ETI33" s="65"/>
      <c r="ETJ33" s="65"/>
      <c r="ETK33" s="65"/>
      <c r="ETL33" s="65"/>
      <c r="ETM33" s="65"/>
      <c r="ETN33" s="65"/>
      <c r="ETO33" s="65"/>
      <c r="ETP33" s="65"/>
      <c r="ETQ33" s="65"/>
      <c r="ETR33" s="65"/>
      <c r="ETS33" s="65"/>
      <c r="ETT33" s="65"/>
      <c r="ETU33" s="65"/>
      <c r="ETV33" s="65"/>
      <c r="ETW33" s="65"/>
      <c r="ETX33" s="65"/>
      <c r="ETY33" s="65"/>
      <c r="ETZ33" s="65"/>
      <c r="EUA33" s="65"/>
      <c r="EUB33" s="65"/>
      <c r="EUC33" s="65"/>
      <c r="EUD33" s="65"/>
      <c r="EUE33" s="65"/>
      <c r="EUF33" s="65"/>
      <c r="EUG33" s="65"/>
      <c r="EUH33" s="65"/>
      <c r="EUI33" s="65"/>
      <c r="EUJ33" s="65"/>
      <c r="EUK33" s="65"/>
      <c r="EUL33" s="65"/>
      <c r="EUM33" s="65"/>
      <c r="EUN33" s="65"/>
      <c r="EUO33" s="65"/>
      <c r="EUP33" s="65"/>
      <c r="EUQ33" s="65"/>
      <c r="EUR33" s="65"/>
      <c r="EUS33" s="65"/>
      <c r="EUT33" s="65"/>
      <c r="EUU33" s="65"/>
      <c r="EUV33" s="65"/>
      <c r="EUW33" s="65"/>
      <c r="EUX33" s="65"/>
      <c r="EUY33" s="65"/>
      <c r="EUZ33" s="65"/>
      <c r="EVA33" s="65"/>
      <c r="EVB33" s="65"/>
      <c r="EVC33" s="65"/>
      <c r="EVD33" s="65"/>
      <c r="EVE33" s="65"/>
      <c r="EVF33" s="65"/>
      <c r="EVG33" s="65"/>
      <c r="EVH33" s="65"/>
      <c r="EVI33" s="65"/>
      <c r="EVJ33" s="65"/>
      <c r="EVK33" s="65"/>
      <c r="EVL33" s="65"/>
      <c r="EVM33" s="65"/>
      <c r="EVN33" s="65"/>
      <c r="EVO33" s="65"/>
      <c r="EVP33" s="65"/>
      <c r="EVQ33" s="65"/>
      <c r="EVR33" s="65"/>
      <c r="EVS33" s="65"/>
      <c r="EVT33" s="65"/>
      <c r="EVU33" s="65"/>
      <c r="EVV33" s="65"/>
      <c r="EVW33" s="65"/>
      <c r="EVX33" s="65"/>
      <c r="EVY33" s="65"/>
      <c r="EVZ33" s="65"/>
      <c r="EWA33" s="65"/>
      <c r="EWB33" s="65"/>
      <c r="EWC33" s="65"/>
      <c r="EWD33" s="65"/>
      <c r="EWE33" s="65"/>
      <c r="EWF33" s="65"/>
      <c r="EWG33" s="65"/>
      <c r="EWH33" s="65"/>
      <c r="EWI33" s="65"/>
      <c r="EWJ33" s="65"/>
      <c r="EWK33" s="65"/>
      <c r="EWL33" s="65"/>
      <c r="EWM33" s="65"/>
      <c r="EWN33" s="65"/>
      <c r="EWO33" s="65"/>
      <c r="EWP33" s="65"/>
      <c r="EWQ33" s="65"/>
      <c r="EWR33" s="65"/>
      <c r="EWS33" s="65"/>
      <c r="EWT33" s="65"/>
      <c r="EWU33" s="65"/>
      <c r="EWV33" s="65"/>
      <c r="EWW33" s="65"/>
      <c r="EWX33" s="65"/>
      <c r="EWY33" s="65"/>
      <c r="EWZ33" s="65"/>
      <c r="EXA33" s="65"/>
      <c r="EXB33" s="65"/>
      <c r="EXC33" s="65"/>
      <c r="EXD33" s="65"/>
      <c r="EXE33" s="65"/>
      <c r="EXF33" s="65"/>
      <c r="EXG33" s="65"/>
      <c r="EXH33" s="65"/>
      <c r="EXI33" s="65"/>
      <c r="EXJ33" s="65"/>
      <c r="EXK33" s="65"/>
      <c r="EXL33" s="65"/>
      <c r="EXM33" s="65"/>
      <c r="EXN33" s="65"/>
      <c r="EXO33" s="65"/>
      <c r="EXP33" s="65"/>
      <c r="EXQ33" s="65"/>
      <c r="EXR33" s="65"/>
      <c r="EXS33" s="65"/>
      <c r="EXT33" s="65"/>
      <c r="EXU33" s="65"/>
      <c r="EXV33" s="65"/>
      <c r="EXW33" s="65"/>
      <c r="EXX33" s="65"/>
      <c r="EXY33" s="65"/>
      <c r="EXZ33" s="65"/>
      <c r="EYA33" s="65"/>
      <c r="EYB33" s="65"/>
      <c r="EYC33" s="65"/>
      <c r="EYD33" s="65"/>
      <c r="EYE33" s="65"/>
      <c r="EYF33" s="65"/>
      <c r="EYG33" s="65"/>
      <c r="EYH33" s="65"/>
      <c r="EYI33" s="65"/>
      <c r="EYJ33" s="65"/>
      <c r="EYK33" s="65"/>
      <c r="EYL33" s="65"/>
      <c r="EYM33" s="65"/>
      <c r="EYN33" s="65"/>
      <c r="EYO33" s="65"/>
      <c r="EYP33" s="65"/>
      <c r="EYQ33" s="65"/>
      <c r="EYR33" s="65"/>
      <c r="EYS33" s="65"/>
      <c r="EYT33" s="65"/>
      <c r="EYU33" s="65"/>
      <c r="EYV33" s="65"/>
      <c r="EYW33" s="65"/>
      <c r="EYX33" s="65"/>
      <c r="EYY33" s="65"/>
      <c r="EYZ33" s="65"/>
      <c r="EZA33" s="65"/>
      <c r="EZB33" s="65"/>
      <c r="EZC33" s="65"/>
      <c r="EZD33" s="65"/>
      <c r="EZE33" s="65"/>
      <c r="EZF33" s="65"/>
      <c r="EZG33" s="65"/>
      <c r="EZH33" s="65"/>
      <c r="EZI33" s="65"/>
      <c r="EZJ33" s="65"/>
      <c r="EZK33" s="65"/>
      <c r="EZL33" s="65"/>
      <c r="EZM33" s="65"/>
      <c r="EZN33" s="65"/>
      <c r="EZO33" s="65"/>
      <c r="EZP33" s="65"/>
      <c r="EZQ33" s="65"/>
      <c r="EZR33" s="65"/>
      <c r="EZS33" s="65"/>
      <c r="EZT33" s="65"/>
      <c r="EZU33" s="65"/>
      <c r="EZV33" s="65"/>
      <c r="EZW33" s="65"/>
      <c r="EZX33" s="65"/>
      <c r="EZY33" s="65"/>
      <c r="EZZ33" s="65"/>
      <c r="FAA33" s="65"/>
      <c r="FAB33" s="65"/>
      <c r="FAC33" s="65"/>
      <c r="FAD33" s="65"/>
      <c r="FAE33" s="65"/>
      <c r="FAF33" s="65"/>
      <c r="FAG33" s="65"/>
      <c r="FAH33" s="65"/>
      <c r="FAI33" s="65"/>
      <c r="FAJ33" s="65"/>
      <c r="FAK33" s="65"/>
      <c r="FAL33" s="65"/>
      <c r="FAM33" s="65"/>
      <c r="FAN33" s="65"/>
      <c r="FAO33" s="65"/>
      <c r="FAP33" s="65"/>
      <c r="FAQ33" s="65"/>
      <c r="FAR33" s="65"/>
      <c r="FAS33" s="65"/>
      <c r="FAT33" s="65"/>
      <c r="FAU33" s="65"/>
      <c r="FAV33" s="65"/>
      <c r="FAW33" s="65"/>
      <c r="FAX33" s="65"/>
      <c r="FAY33" s="65"/>
      <c r="FAZ33" s="65"/>
      <c r="FBA33" s="65"/>
      <c r="FBB33" s="65"/>
      <c r="FBC33" s="65"/>
      <c r="FBD33" s="65"/>
      <c r="FBE33" s="65"/>
      <c r="FBF33" s="65"/>
      <c r="FBG33" s="65"/>
      <c r="FBH33" s="65"/>
      <c r="FBI33" s="65"/>
      <c r="FBJ33" s="65"/>
      <c r="FBK33" s="65"/>
      <c r="FBL33" s="65"/>
      <c r="FBM33" s="65"/>
      <c r="FBN33" s="65"/>
      <c r="FBO33" s="65"/>
      <c r="FBP33" s="65"/>
      <c r="FBQ33" s="65"/>
      <c r="FBR33" s="65"/>
      <c r="FBS33" s="65"/>
      <c r="FBT33" s="65"/>
      <c r="FBU33" s="65"/>
      <c r="FBV33" s="65"/>
      <c r="FBW33" s="65"/>
      <c r="FBX33" s="65"/>
      <c r="FBY33" s="65"/>
      <c r="FBZ33" s="65"/>
      <c r="FCA33" s="65"/>
      <c r="FCB33" s="65"/>
      <c r="FCC33" s="65"/>
      <c r="FCD33" s="65"/>
      <c r="FCE33" s="65"/>
      <c r="FCF33" s="65"/>
      <c r="FCG33" s="65"/>
      <c r="FCH33" s="65"/>
      <c r="FCI33" s="65"/>
      <c r="FCJ33" s="65"/>
      <c r="FCK33" s="65"/>
      <c r="FCL33" s="65"/>
      <c r="FCM33" s="65"/>
      <c r="FCN33" s="65"/>
      <c r="FCO33" s="65"/>
      <c r="FCP33" s="65"/>
      <c r="FCQ33" s="65"/>
      <c r="FCR33" s="65"/>
      <c r="FCS33" s="65"/>
      <c r="FCT33" s="65"/>
      <c r="FCU33" s="65"/>
      <c r="FCV33" s="65"/>
      <c r="FCW33" s="65"/>
      <c r="FCX33" s="65"/>
      <c r="FCY33" s="65"/>
      <c r="FCZ33" s="65"/>
      <c r="FDA33" s="65"/>
      <c r="FDB33" s="65"/>
      <c r="FDC33" s="65"/>
      <c r="FDD33" s="65"/>
      <c r="FDE33" s="65"/>
      <c r="FDF33" s="65"/>
      <c r="FDG33" s="65"/>
      <c r="FDH33" s="65"/>
      <c r="FDI33" s="65"/>
      <c r="FDJ33" s="65"/>
      <c r="FDK33" s="65"/>
      <c r="FDL33" s="65"/>
      <c r="FDM33" s="65"/>
      <c r="FDN33" s="65"/>
      <c r="FDO33" s="65"/>
      <c r="FDP33" s="65"/>
      <c r="FDQ33" s="65"/>
      <c r="FDR33" s="65"/>
      <c r="FDS33" s="65"/>
      <c r="FDT33" s="65"/>
      <c r="FDU33" s="65"/>
      <c r="FDV33" s="65"/>
      <c r="FDW33" s="65"/>
      <c r="FDX33" s="65"/>
      <c r="FDY33" s="65"/>
      <c r="FDZ33" s="65"/>
      <c r="FEA33" s="65"/>
      <c r="FEB33" s="65"/>
      <c r="FEC33" s="65"/>
      <c r="FED33" s="65"/>
      <c r="FEE33" s="65"/>
      <c r="FEF33" s="65"/>
      <c r="FEG33" s="65"/>
      <c r="FEH33" s="65"/>
      <c r="FEI33" s="65"/>
      <c r="FEJ33" s="65"/>
      <c r="FEK33" s="65"/>
      <c r="FEL33" s="65"/>
      <c r="FEM33" s="65"/>
      <c r="FEN33" s="65"/>
      <c r="FEO33" s="65"/>
      <c r="FEP33" s="65"/>
      <c r="FEQ33" s="65"/>
      <c r="FER33" s="65"/>
      <c r="FES33" s="65"/>
      <c r="FET33" s="65"/>
      <c r="FEU33" s="65"/>
      <c r="FEV33" s="65"/>
      <c r="FEW33" s="65"/>
      <c r="FEX33" s="65"/>
      <c r="FEY33" s="65"/>
      <c r="FEZ33" s="65"/>
      <c r="FFA33" s="65"/>
      <c r="FFB33" s="65"/>
      <c r="FFC33" s="65"/>
      <c r="FFD33" s="65"/>
      <c r="FFE33" s="65"/>
      <c r="FFF33" s="65"/>
      <c r="FFG33" s="65"/>
      <c r="FFH33" s="65"/>
      <c r="FFI33" s="65"/>
      <c r="FFJ33" s="65"/>
      <c r="FFK33" s="65"/>
      <c r="FFL33" s="65"/>
      <c r="FFM33" s="65"/>
      <c r="FFN33" s="65"/>
      <c r="FFO33" s="65"/>
      <c r="FFP33" s="65"/>
      <c r="FFQ33" s="65"/>
      <c r="FFR33" s="65"/>
      <c r="FFS33" s="65"/>
      <c r="FFT33" s="65"/>
      <c r="FFU33" s="65"/>
      <c r="FFV33" s="65"/>
      <c r="FFW33" s="65"/>
      <c r="FFX33" s="65"/>
      <c r="FFY33" s="65"/>
      <c r="FFZ33" s="65"/>
      <c r="FGA33" s="65"/>
      <c r="FGB33" s="65"/>
      <c r="FGC33" s="65"/>
      <c r="FGD33" s="65"/>
      <c r="FGE33" s="65"/>
      <c r="FGF33" s="65"/>
      <c r="FGG33" s="65"/>
      <c r="FGH33" s="65"/>
      <c r="FGI33" s="65"/>
      <c r="FGJ33" s="65"/>
      <c r="FGK33" s="65"/>
      <c r="FGL33" s="65"/>
      <c r="FGM33" s="65"/>
      <c r="FGN33" s="65"/>
      <c r="FGO33" s="65"/>
      <c r="FGP33" s="65"/>
      <c r="FGQ33" s="65"/>
      <c r="FGR33" s="65"/>
      <c r="FGS33" s="65"/>
      <c r="FGT33" s="65"/>
      <c r="FGU33" s="65"/>
      <c r="FGV33" s="65"/>
      <c r="FGW33" s="65"/>
      <c r="FGX33" s="65"/>
      <c r="FGY33" s="65"/>
      <c r="FGZ33" s="65"/>
      <c r="FHA33" s="65"/>
      <c r="FHB33" s="65"/>
      <c r="FHC33" s="65"/>
      <c r="FHD33" s="65"/>
      <c r="FHE33" s="65"/>
      <c r="FHF33" s="65"/>
      <c r="FHG33" s="65"/>
      <c r="FHH33" s="65"/>
      <c r="FHI33" s="65"/>
      <c r="FHJ33" s="65"/>
      <c r="FHK33" s="65"/>
      <c r="FHL33" s="65"/>
      <c r="FHM33" s="65"/>
      <c r="FHN33" s="65"/>
      <c r="FHO33" s="65"/>
      <c r="FHP33" s="65"/>
      <c r="FHQ33" s="65"/>
      <c r="FHR33" s="65"/>
      <c r="FHS33" s="65"/>
      <c r="FHT33" s="65"/>
      <c r="FHU33" s="65"/>
      <c r="FHV33" s="65"/>
      <c r="FHW33" s="65"/>
      <c r="FHX33" s="65"/>
      <c r="FHY33" s="65"/>
      <c r="FHZ33" s="65"/>
      <c r="FIA33" s="65"/>
      <c r="FIB33" s="65"/>
      <c r="FIC33" s="65"/>
      <c r="FID33" s="65"/>
      <c r="FIE33" s="65"/>
      <c r="FIF33" s="65"/>
      <c r="FIG33" s="65"/>
      <c r="FIH33" s="65"/>
      <c r="FII33" s="65"/>
      <c r="FIJ33" s="65"/>
      <c r="FIK33" s="65"/>
      <c r="FIL33" s="65"/>
      <c r="FIM33" s="65"/>
      <c r="FIN33" s="65"/>
      <c r="FIO33" s="65"/>
      <c r="FIP33" s="65"/>
      <c r="FIQ33" s="65"/>
      <c r="FIR33" s="65"/>
      <c r="FIS33" s="65"/>
      <c r="FIT33" s="65"/>
      <c r="FIU33" s="65"/>
      <c r="FIV33" s="65"/>
      <c r="FIW33" s="65"/>
      <c r="FIX33" s="65"/>
      <c r="FIY33" s="65"/>
      <c r="FIZ33" s="65"/>
      <c r="FJA33" s="65"/>
      <c r="FJB33" s="65"/>
      <c r="FJC33" s="65"/>
      <c r="FJD33" s="65"/>
      <c r="FJE33" s="65"/>
      <c r="FJF33" s="65"/>
      <c r="FJG33" s="65"/>
      <c r="FJH33" s="65"/>
      <c r="FJI33" s="65"/>
      <c r="FJJ33" s="65"/>
      <c r="FJK33" s="65"/>
      <c r="FJL33" s="65"/>
      <c r="FJM33" s="65"/>
      <c r="FJN33" s="65"/>
      <c r="FJO33" s="65"/>
      <c r="FJP33" s="65"/>
      <c r="FJQ33" s="65"/>
      <c r="FJR33" s="65"/>
      <c r="FJS33" s="65"/>
      <c r="FJT33" s="65"/>
      <c r="FJU33" s="65"/>
      <c r="FJV33" s="65"/>
      <c r="FJW33" s="65"/>
      <c r="FJX33" s="65"/>
      <c r="FJY33" s="65"/>
      <c r="FJZ33" s="65"/>
      <c r="FKA33" s="65"/>
      <c r="FKB33" s="65"/>
      <c r="FKC33" s="65"/>
      <c r="FKD33" s="65"/>
      <c r="FKE33" s="65"/>
      <c r="FKF33" s="65"/>
      <c r="FKG33" s="65"/>
      <c r="FKH33" s="65"/>
      <c r="FKI33" s="65"/>
      <c r="FKJ33" s="65"/>
      <c r="FKK33" s="65"/>
      <c r="FKL33" s="65"/>
      <c r="FKM33" s="65"/>
      <c r="FKN33" s="65"/>
      <c r="FKO33" s="65"/>
      <c r="FKP33" s="65"/>
      <c r="FKQ33" s="65"/>
      <c r="FKR33" s="65"/>
      <c r="FKS33" s="65"/>
      <c r="FKT33" s="65"/>
      <c r="FKU33" s="65"/>
      <c r="FKV33" s="65"/>
      <c r="FKW33" s="65"/>
      <c r="FKX33" s="65"/>
      <c r="FKY33" s="65"/>
      <c r="FKZ33" s="65"/>
      <c r="FLA33" s="65"/>
      <c r="FLB33" s="65"/>
      <c r="FLC33" s="65"/>
      <c r="FLD33" s="65"/>
      <c r="FLE33" s="65"/>
      <c r="FLF33" s="65"/>
      <c r="FLG33" s="65"/>
      <c r="FLH33" s="65"/>
      <c r="FLI33" s="65"/>
      <c r="FLJ33" s="65"/>
      <c r="FLK33" s="65"/>
      <c r="FLL33" s="65"/>
      <c r="FLM33" s="65"/>
      <c r="FLN33" s="65"/>
      <c r="FLO33" s="65"/>
      <c r="FLP33" s="65"/>
      <c r="FLQ33" s="65"/>
      <c r="FLR33" s="65"/>
      <c r="FLS33" s="65"/>
      <c r="FLT33" s="65"/>
      <c r="FLU33" s="65"/>
      <c r="FLV33" s="65"/>
      <c r="FLW33" s="65"/>
      <c r="FLX33" s="65"/>
      <c r="FLY33" s="65"/>
      <c r="FLZ33" s="65"/>
      <c r="FMA33" s="65"/>
      <c r="FMB33" s="65"/>
      <c r="FMC33" s="65"/>
      <c r="FMD33" s="65"/>
      <c r="FME33" s="65"/>
      <c r="FMF33" s="65"/>
      <c r="FMG33" s="65"/>
      <c r="FMH33" s="65"/>
      <c r="FMI33" s="65"/>
      <c r="FMJ33" s="65"/>
      <c r="FMK33" s="65"/>
      <c r="FML33" s="65"/>
      <c r="FMM33" s="65"/>
      <c r="FMN33" s="65"/>
      <c r="FMO33" s="65"/>
      <c r="FMP33" s="65"/>
      <c r="FMQ33" s="65"/>
      <c r="FMR33" s="65"/>
      <c r="FMS33" s="65"/>
      <c r="FMT33" s="65"/>
      <c r="FMU33" s="65"/>
      <c r="FMV33" s="65"/>
      <c r="FMW33" s="65"/>
      <c r="FMX33" s="65"/>
      <c r="FMY33" s="65"/>
      <c r="FMZ33" s="65"/>
      <c r="FNA33" s="65"/>
      <c r="FNB33" s="65"/>
      <c r="FNC33" s="65"/>
      <c r="FND33" s="65"/>
      <c r="FNE33" s="65"/>
      <c r="FNF33" s="65"/>
      <c r="FNG33" s="65"/>
      <c r="FNH33" s="65"/>
      <c r="FNI33" s="65"/>
      <c r="FNJ33" s="65"/>
      <c r="FNK33" s="65"/>
      <c r="FNL33" s="65"/>
      <c r="FNM33" s="65"/>
      <c r="FNN33" s="65"/>
      <c r="FNO33" s="65"/>
      <c r="FNP33" s="65"/>
      <c r="FNQ33" s="65"/>
      <c r="FNR33" s="65"/>
      <c r="FNS33" s="65"/>
      <c r="FNT33" s="65"/>
      <c r="FNU33" s="65"/>
      <c r="FNV33" s="65"/>
      <c r="FNW33" s="65"/>
      <c r="FNX33" s="65"/>
      <c r="FNY33" s="65"/>
      <c r="FNZ33" s="65"/>
      <c r="FOA33" s="65"/>
      <c r="FOB33" s="65"/>
      <c r="FOC33" s="65"/>
      <c r="FOD33" s="65"/>
      <c r="FOE33" s="65"/>
      <c r="FOF33" s="65"/>
      <c r="FOG33" s="65"/>
      <c r="FOH33" s="65"/>
      <c r="FOI33" s="65"/>
      <c r="FOJ33" s="65"/>
      <c r="FOK33" s="65"/>
      <c r="FOL33" s="65"/>
      <c r="FOM33" s="65"/>
      <c r="FON33" s="65"/>
      <c r="FOO33" s="65"/>
      <c r="FOP33" s="65"/>
      <c r="FOQ33" s="65"/>
      <c r="FOR33" s="65"/>
      <c r="FOS33" s="65"/>
      <c r="FOT33" s="65"/>
      <c r="FOU33" s="65"/>
      <c r="FOV33" s="65"/>
      <c r="FOW33" s="65"/>
      <c r="FOX33" s="65"/>
      <c r="FOY33" s="65"/>
      <c r="FOZ33" s="65"/>
      <c r="FPA33" s="65"/>
      <c r="FPB33" s="65"/>
      <c r="FPC33" s="65"/>
      <c r="FPD33" s="65"/>
      <c r="FPE33" s="65"/>
      <c r="FPF33" s="65"/>
      <c r="FPG33" s="65"/>
      <c r="FPH33" s="65"/>
      <c r="FPI33" s="65"/>
      <c r="FPJ33" s="65"/>
      <c r="FPK33" s="65"/>
      <c r="FPL33" s="65"/>
      <c r="FPM33" s="65"/>
      <c r="FPN33" s="65"/>
      <c r="FPO33" s="65"/>
      <c r="FPP33" s="65"/>
      <c r="FPQ33" s="65"/>
      <c r="FPR33" s="65"/>
      <c r="FPS33" s="65"/>
      <c r="FPT33" s="65"/>
      <c r="FPU33" s="65"/>
      <c r="FPV33" s="65"/>
      <c r="FPW33" s="65"/>
      <c r="FPX33" s="65"/>
      <c r="FPY33" s="65"/>
      <c r="FPZ33" s="65"/>
      <c r="FQA33" s="65"/>
      <c r="FQB33" s="65"/>
      <c r="FQC33" s="65"/>
      <c r="FQD33" s="65"/>
      <c r="FQE33" s="65"/>
      <c r="FQF33" s="65"/>
      <c r="FQG33" s="65"/>
      <c r="FQH33" s="65"/>
      <c r="FQI33" s="65"/>
      <c r="FQJ33" s="65"/>
      <c r="FQK33" s="65"/>
      <c r="FQL33" s="65"/>
      <c r="FQM33" s="65"/>
      <c r="FQN33" s="65"/>
      <c r="FQO33" s="65"/>
      <c r="FQP33" s="65"/>
      <c r="FQQ33" s="65"/>
      <c r="FQR33" s="65"/>
      <c r="FQS33" s="65"/>
      <c r="FQT33" s="65"/>
      <c r="FQU33" s="65"/>
      <c r="FQV33" s="65"/>
      <c r="FQW33" s="65"/>
      <c r="FQX33" s="65"/>
      <c r="FQY33" s="65"/>
      <c r="FQZ33" s="65"/>
      <c r="FRA33" s="65"/>
      <c r="FRB33" s="65"/>
      <c r="FRC33" s="65"/>
      <c r="FRD33" s="65"/>
      <c r="FRE33" s="65"/>
      <c r="FRF33" s="65"/>
      <c r="FRG33" s="65"/>
      <c r="FRH33" s="65"/>
      <c r="FRI33" s="65"/>
      <c r="FRJ33" s="65"/>
      <c r="FRK33" s="65"/>
      <c r="FRL33" s="65"/>
      <c r="FRM33" s="65"/>
      <c r="FRN33" s="65"/>
      <c r="FRO33" s="65"/>
      <c r="FRP33" s="65"/>
      <c r="FRQ33" s="65"/>
      <c r="FRR33" s="65"/>
      <c r="FRS33" s="65"/>
      <c r="FRT33" s="65"/>
      <c r="FRU33" s="65"/>
      <c r="FRV33" s="65"/>
      <c r="FRW33" s="65"/>
      <c r="FRX33" s="65"/>
      <c r="FRY33" s="65"/>
      <c r="FRZ33" s="65"/>
      <c r="FSA33" s="65"/>
      <c r="FSB33" s="65"/>
      <c r="FSC33" s="65"/>
      <c r="FSD33" s="65"/>
      <c r="FSE33" s="65"/>
      <c r="FSF33" s="65"/>
      <c r="FSG33" s="65"/>
      <c r="FSH33" s="65"/>
      <c r="FSI33" s="65"/>
      <c r="FSJ33" s="65"/>
      <c r="FSK33" s="65"/>
      <c r="FSL33" s="65"/>
      <c r="FSM33" s="65"/>
      <c r="FSN33" s="65"/>
      <c r="FSO33" s="65"/>
      <c r="FSP33" s="65"/>
      <c r="FSQ33" s="65"/>
      <c r="FSR33" s="65"/>
      <c r="FSS33" s="65"/>
      <c r="FST33" s="65"/>
      <c r="FSU33" s="65"/>
      <c r="FSV33" s="65"/>
      <c r="FSW33" s="65"/>
      <c r="FSX33" s="65"/>
      <c r="FSY33" s="65"/>
      <c r="FSZ33" s="65"/>
      <c r="FTA33" s="65"/>
      <c r="FTB33" s="65"/>
      <c r="FTC33" s="65"/>
      <c r="FTD33" s="65"/>
      <c r="FTE33" s="65"/>
      <c r="FTF33" s="65"/>
      <c r="FTG33" s="65"/>
      <c r="FTH33" s="65"/>
      <c r="FTI33" s="65"/>
      <c r="FTJ33" s="65"/>
      <c r="FTK33" s="65"/>
      <c r="FTL33" s="65"/>
      <c r="FTM33" s="65"/>
      <c r="FTN33" s="65"/>
      <c r="FTO33" s="65"/>
      <c r="FTP33" s="65"/>
      <c r="FTQ33" s="65"/>
      <c r="FTR33" s="65"/>
      <c r="FTS33" s="65"/>
      <c r="FTT33" s="65"/>
      <c r="FTU33" s="65"/>
      <c r="FTV33" s="65"/>
      <c r="FTW33" s="65"/>
      <c r="FTX33" s="65"/>
      <c r="FTY33" s="65"/>
      <c r="FTZ33" s="65"/>
      <c r="FUA33" s="65"/>
      <c r="FUB33" s="65"/>
      <c r="FUC33" s="65"/>
      <c r="FUD33" s="65"/>
      <c r="FUE33" s="65"/>
      <c r="FUF33" s="65"/>
      <c r="FUG33" s="65"/>
      <c r="FUH33" s="65"/>
      <c r="FUI33" s="65"/>
      <c r="FUJ33" s="65"/>
      <c r="FUK33" s="65"/>
      <c r="FUL33" s="65"/>
      <c r="FUM33" s="65"/>
      <c r="FUN33" s="65"/>
      <c r="FUO33" s="65"/>
      <c r="FUP33" s="65"/>
      <c r="FUQ33" s="65"/>
      <c r="FUR33" s="65"/>
      <c r="FUS33" s="65"/>
      <c r="FUT33" s="65"/>
      <c r="FUU33" s="65"/>
      <c r="FUV33" s="65"/>
      <c r="FUW33" s="65"/>
      <c r="FUX33" s="65"/>
      <c r="FUY33" s="65"/>
      <c r="FUZ33" s="65"/>
      <c r="FVA33" s="65"/>
      <c r="FVB33" s="65"/>
      <c r="FVC33" s="65"/>
      <c r="FVD33" s="65"/>
      <c r="FVE33" s="65"/>
      <c r="FVF33" s="65"/>
      <c r="FVG33" s="65"/>
      <c r="FVH33" s="65"/>
      <c r="FVI33" s="65"/>
      <c r="FVJ33" s="65"/>
      <c r="FVK33" s="65"/>
      <c r="FVL33" s="65"/>
      <c r="FVM33" s="65"/>
      <c r="FVN33" s="65"/>
      <c r="FVO33" s="65"/>
      <c r="FVP33" s="65"/>
      <c r="FVQ33" s="65"/>
      <c r="FVR33" s="65"/>
      <c r="FVS33" s="65"/>
      <c r="FVT33" s="65"/>
      <c r="FVU33" s="65"/>
      <c r="FVV33" s="65"/>
      <c r="FVW33" s="65"/>
      <c r="FVX33" s="65"/>
      <c r="FVY33" s="65"/>
      <c r="FVZ33" s="65"/>
      <c r="FWA33" s="65"/>
      <c r="FWB33" s="65"/>
      <c r="FWC33" s="65"/>
      <c r="FWD33" s="65"/>
      <c r="FWE33" s="65"/>
      <c r="FWF33" s="65"/>
      <c r="FWG33" s="65"/>
      <c r="FWH33" s="65"/>
      <c r="FWI33" s="65"/>
      <c r="FWJ33" s="65"/>
      <c r="FWK33" s="65"/>
      <c r="FWL33" s="65"/>
      <c r="FWM33" s="65"/>
      <c r="FWN33" s="65"/>
      <c r="FWO33" s="65"/>
      <c r="FWP33" s="65"/>
      <c r="FWQ33" s="65"/>
      <c r="FWR33" s="65"/>
      <c r="FWS33" s="65"/>
      <c r="FWT33" s="65"/>
      <c r="FWU33" s="65"/>
      <c r="FWV33" s="65"/>
      <c r="FWW33" s="65"/>
      <c r="FWX33" s="65"/>
      <c r="FWY33" s="65"/>
      <c r="FWZ33" s="65"/>
      <c r="FXA33" s="65"/>
      <c r="FXB33" s="65"/>
      <c r="FXC33" s="65"/>
      <c r="FXD33" s="65"/>
      <c r="FXE33" s="65"/>
      <c r="FXF33" s="65"/>
      <c r="FXG33" s="65"/>
      <c r="FXH33" s="65"/>
      <c r="FXI33" s="65"/>
      <c r="FXJ33" s="65"/>
      <c r="FXK33" s="65"/>
      <c r="FXL33" s="65"/>
      <c r="FXM33" s="65"/>
      <c r="FXN33" s="65"/>
      <c r="FXO33" s="65"/>
      <c r="FXP33" s="65"/>
      <c r="FXQ33" s="65"/>
      <c r="FXR33" s="65"/>
      <c r="FXS33" s="65"/>
      <c r="FXT33" s="65"/>
      <c r="FXU33" s="65"/>
      <c r="FXV33" s="65"/>
      <c r="FXW33" s="65"/>
      <c r="FXX33" s="65"/>
      <c r="FXY33" s="65"/>
      <c r="FXZ33" s="65"/>
      <c r="FYA33" s="65"/>
      <c r="FYB33" s="65"/>
      <c r="FYC33" s="65"/>
      <c r="FYD33" s="65"/>
      <c r="FYE33" s="65"/>
      <c r="FYF33" s="65"/>
      <c r="FYG33" s="65"/>
      <c r="FYH33" s="65"/>
      <c r="FYI33" s="65"/>
      <c r="FYJ33" s="65"/>
      <c r="FYK33" s="65"/>
      <c r="FYL33" s="65"/>
      <c r="FYM33" s="65"/>
      <c r="FYN33" s="65"/>
      <c r="FYO33" s="65"/>
      <c r="FYP33" s="65"/>
      <c r="FYQ33" s="65"/>
      <c r="FYR33" s="65"/>
      <c r="FYS33" s="65"/>
      <c r="FYT33" s="65"/>
      <c r="FYU33" s="65"/>
      <c r="FYV33" s="65"/>
      <c r="FYW33" s="65"/>
      <c r="FYX33" s="65"/>
      <c r="FYY33" s="65"/>
      <c r="FYZ33" s="65"/>
      <c r="FZA33" s="65"/>
      <c r="FZB33" s="65"/>
      <c r="FZC33" s="65"/>
      <c r="FZD33" s="65"/>
      <c r="FZE33" s="65"/>
      <c r="FZF33" s="65"/>
      <c r="FZG33" s="65"/>
      <c r="FZH33" s="65"/>
      <c r="FZI33" s="65"/>
      <c r="FZJ33" s="65"/>
      <c r="FZK33" s="65"/>
      <c r="FZL33" s="65"/>
      <c r="FZM33" s="65"/>
      <c r="FZN33" s="65"/>
      <c r="FZO33" s="65"/>
      <c r="FZP33" s="65"/>
      <c r="FZQ33" s="65"/>
      <c r="FZR33" s="65"/>
      <c r="FZS33" s="65"/>
      <c r="FZT33" s="65"/>
      <c r="FZU33" s="65"/>
      <c r="FZV33" s="65"/>
      <c r="FZW33" s="65"/>
      <c r="FZX33" s="65"/>
      <c r="FZY33" s="65"/>
      <c r="FZZ33" s="65"/>
      <c r="GAA33" s="65"/>
      <c r="GAB33" s="65"/>
      <c r="GAC33" s="65"/>
      <c r="GAD33" s="65"/>
      <c r="GAE33" s="65"/>
      <c r="GAF33" s="65"/>
      <c r="GAG33" s="65"/>
      <c r="GAH33" s="65"/>
      <c r="GAI33" s="65"/>
      <c r="GAJ33" s="65"/>
      <c r="GAK33" s="65"/>
      <c r="GAL33" s="65"/>
      <c r="GAM33" s="65"/>
      <c r="GAN33" s="65"/>
      <c r="GAO33" s="65"/>
      <c r="GAP33" s="65"/>
      <c r="GAQ33" s="65"/>
      <c r="GAR33" s="65"/>
      <c r="GAS33" s="65"/>
      <c r="GAT33" s="65"/>
      <c r="GAU33" s="65"/>
      <c r="GAV33" s="65"/>
      <c r="GAW33" s="65"/>
      <c r="GAX33" s="65"/>
      <c r="GAY33" s="65"/>
      <c r="GAZ33" s="65"/>
      <c r="GBA33" s="65"/>
      <c r="GBB33" s="65"/>
      <c r="GBC33" s="65"/>
      <c r="GBD33" s="65"/>
      <c r="GBE33" s="65"/>
      <c r="GBF33" s="65"/>
      <c r="GBG33" s="65"/>
      <c r="GBH33" s="65"/>
      <c r="GBI33" s="65"/>
      <c r="GBJ33" s="65"/>
      <c r="GBK33" s="65"/>
      <c r="GBL33" s="65"/>
      <c r="GBM33" s="65"/>
      <c r="GBN33" s="65"/>
      <c r="GBO33" s="65"/>
      <c r="GBP33" s="65"/>
      <c r="GBQ33" s="65"/>
      <c r="GBR33" s="65"/>
      <c r="GBS33" s="65"/>
      <c r="GBT33" s="65"/>
      <c r="GBU33" s="65"/>
      <c r="GBV33" s="65"/>
      <c r="GBW33" s="65"/>
      <c r="GBX33" s="65"/>
      <c r="GBY33" s="65"/>
      <c r="GBZ33" s="65"/>
      <c r="GCA33" s="65"/>
      <c r="GCB33" s="65"/>
      <c r="GCC33" s="65"/>
      <c r="GCD33" s="65"/>
      <c r="GCE33" s="65"/>
      <c r="GCF33" s="65"/>
      <c r="GCG33" s="65"/>
      <c r="GCH33" s="65"/>
      <c r="GCI33" s="65"/>
      <c r="GCJ33" s="65"/>
      <c r="GCK33" s="65"/>
      <c r="GCL33" s="65"/>
      <c r="GCM33" s="65"/>
      <c r="GCN33" s="65"/>
      <c r="GCO33" s="65"/>
      <c r="GCP33" s="65"/>
      <c r="GCQ33" s="65"/>
      <c r="GCR33" s="65"/>
      <c r="GCS33" s="65"/>
      <c r="GCT33" s="65"/>
      <c r="GCU33" s="65"/>
      <c r="GCV33" s="65"/>
      <c r="GCW33" s="65"/>
      <c r="GCX33" s="65"/>
      <c r="GCY33" s="65"/>
      <c r="GCZ33" s="65"/>
      <c r="GDA33" s="65"/>
      <c r="GDB33" s="65"/>
      <c r="GDC33" s="65"/>
      <c r="GDD33" s="65"/>
      <c r="GDE33" s="65"/>
      <c r="GDF33" s="65"/>
      <c r="GDG33" s="65"/>
      <c r="GDH33" s="65"/>
      <c r="GDI33" s="65"/>
      <c r="GDJ33" s="65"/>
      <c r="GDK33" s="65"/>
      <c r="GDL33" s="65"/>
      <c r="GDM33" s="65"/>
      <c r="GDN33" s="65"/>
      <c r="GDO33" s="65"/>
      <c r="GDP33" s="65"/>
      <c r="GDQ33" s="65"/>
      <c r="GDR33" s="65"/>
      <c r="GDS33" s="65"/>
      <c r="GDT33" s="65"/>
      <c r="GDU33" s="65"/>
      <c r="GDV33" s="65"/>
      <c r="GDW33" s="65"/>
      <c r="GDX33" s="65"/>
      <c r="GDY33" s="65"/>
      <c r="GDZ33" s="65"/>
      <c r="GEA33" s="65"/>
      <c r="GEB33" s="65"/>
      <c r="GEC33" s="65"/>
      <c r="GED33" s="65"/>
      <c r="GEE33" s="65"/>
      <c r="GEF33" s="65"/>
      <c r="GEG33" s="65"/>
      <c r="GEH33" s="65"/>
      <c r="GEI33" s="65"/>
      <c r="GEJ33" s="65"/>
      <c r="GEK33" s="65"/>
      <c r="GEL33" s="65"/>
      <c r="GEM33" s="65"/>
      <c r="GEN33" s="65"/>
      <c r="GEO33" s="65"/>
      <c r="GEP33" s="65"/>
      <c r="GEQ33" s="65"/>
      <c r="GER33" s="65"/>
      <c r="GES33" s="65"/>
      <c r="GET33" s="65"/>
      <c r="GEU33" s="65"/>
      <c r="GEV33" s="65"/>
      <c r="GEW33" s="65"/>
      <c r="GEX33" s="65"/>
      <c r="GEY33" s="65"/>
      <c r="GEZ33" s="65"/>
      <c r="GFA33" s="65"/>
      <c r="GFB33" s="65"/>
      <c r="GFC33" s="65"/>
      <c r="GFD33" s="65"/>
      <c r="GFE33" s="65"/>
      <c r="GFF33" s="65"/>
      <c r="GFG33" s="65"/>
      <c r="GFH33" s="65"/>
      <c r="GFI33" s="65"/>
      <c r="GFJ33" s="65"/>
      <c r="GFK33" s="65"/>
      <c r="GFL33" s="65"/>
      <c r="GFM33" s="65"/>
      <c r="GFN33" s="65"/>
      <c r="GFO33" s="65"/>
      <c r="GFP33" s="65"/>
      <c r="GFQ33" s="65"/>
      <c r="GFR33" s="65"/>
      <c r="GFS33" s="65"/>
      <c r="GFT33" s="65"/>
      <c r="GFU33" s="65"/>
      <c r="GFV33" s="65"/>
      <c r="GFW33" s="65"/>
      <c r="GFX33" s="65"/>
      <c r="GFY33" s="65"/>
      <c r="GFZ33" s="65"/>
      <c r="GGA33" s="65"/>
      <c r="GGB33" s="65"/>
      <c r="GGC33" s="65"/>
      <c r="GGD33" s="65"/>
      <c r="GGE33" s="65"/>
      <c r="GGF33" s="65"/>
      <c r="GGG33" s="65"/>
      <c r="GGH33" s="65"/>
      <c r="GGI33" s="65"/>
      <c r="GGJ33" s="65"/>
      <c r="GGK33" s="65"/>
      <c r="GGL33" s="65"/>
      <c r="GGM33" s="65"/>
      <c r="GGN33" s="65"/>
      <c r="GGO33" s="65"/>
      <c r="GGP33" s="65"/>
      <c r="GGQ33" s="65"/>
      <c r="GGR33" s="65"/>
      <c r="GGS33" s="65"/>
      <c r="GGT33" s="65"/>
      <c r="GGU33" s="65"/>
      <c r="GGV33" s="65"/>
      <c r="GGW33" s="65"/>
      <c r="GGX33" s="65"/>
      <c r="GGY33" s="65"/>
      <c r="GGZ33" s="65"/>
      <c r="GHA33" s="65"/>
      <c r="GHB33" s="65"/>
      <c r="GHC33" s="65"/>
      <c r="GHD33" s="65"/>
      <c r="GHE33" s="65"/>
      <c r="GHF33" s="65"/>
      <c r="GHG33" s="65"/>
      <c r="GHH33" s="65"/>
      <c r="GHI33" s="65"/>
      <c r="GHJ33" s="65"/>
      <c r="GHK33" s="65"/>
      <c r="GHL33" s="65"/>
      <c r="GHM33" s="65"/>
      <c r="GHN33" s="65"/>
      <c r="GHO33" s="65"/>
      <c r="GHP33" s="65"/>
      <c r="GHQ33" s="65"/>
      <c r="GHR33" s="65"/>
      <c r="GHS33" s="65"/>
      <c r="GHT33" s="65"/>
      <c r="GHU33" s="65"/>
      <c r="GHV33" s="65"/>
      <c r="GHW33" s="65"/>
      <c r="GHX33" s="65"/>
      <c r="GHY33" s="65"/>
      <c r="GHZ33" s="65"/>
      <c r="GIA33" s="65"/>
      <c r="GIB33" s="65"/>
      <c r="GIC33" s="65"/>
      <c r="GID33" s="65"/>
      <c r="GIE33" s="65"/>
      <c r="GIF33" s="65"/>
      <c r="GIG33" s="65"/>
      <c r="GIH33" s="65"/>
      <c r="GII33" s="65"/>
      <c r="GIJ33" s="65"/>
      <c r="GIK33" s="65"/>
      <c r="GIL33" s="65"/>
      <c r="GIM33" s="65"/>
      <c r="GIN33" s="65"/>
      <c r="GIO33" s="65"/>
      <c r="GIP33" s="65"/>
      <c r="GIQ33" s="65"/>
      <c r="GIR33" s="65"/>
      <c r="GIS33" s="65"/>
      <c r="GIT33" s="65"/>
      <c r="GIU33" s="65"/>
      <c r="GIV33" s="65"/>
      <c r="GIW33" s="65"/>
      <c r="GIX33" s="65"/>
      <c r="GIY33" s="65"/>
      <c r="GIZ33" s="65"/>
      <c r="GJA33" s="65"/>
      <c r="GJB33" s="65"/>
      <c r="GJC33" s="65"/>
      <c r="GJD33" s="65"/>
      <c r="GJE33" s="65"/>
      <c r="GJF33" s="65"/>
      <c r="GJG33" s="65"/>
      <c r="GJH33" s="65"/>
      <c r="GJI33" s="65"/>
      <c r="GJJ33" s="65"/>
      <c r="GJK33" s="65"/>
      <c r="GJL33" s="65"/>
      <c r="GJM33" s="65"/>
      <c r="GJN33" s="65"/>
      <c r="GJO33" s="65"/>
      <c r="GJP33" s="65"/>
      <c r="GJQ33" s="65"/>
      <c r="GJR33" s="65"/>
      <c r="GJS33" s="65"/>
      <c r="GJT33" s="65"/>
      <c r="GJU33" s="65"/>
      <c r="GJV33" s="65"/>
      <c r="GJW33" s="65"/>
      <c r="GJX33" s="65"/>
      <c r="GJY33" s="65"/>
      <c r="GJZ33" s="65"/>
      <c r="GKA33" s="65"/>
      <c r="GKB33" s="65"/>
      <c r="GKC33" s="65"/>
      <c r="GKD33" s="65"/>
      <c r="GKE33" s="65"/>
      <c r="GKF33" s="65"/>
      <c r="GKG33" s="65"/>
      <c r="GKH33" s="65"/>
      <c r="GKI33" s="65"/>
      <c r="GKJ33" s="65"/>
      <c r="GKK33" s="65"/>
      <c r="GKL33" s="65"/>
      <c r="GKM33" s="65"/>
      <c r="GKN33" s="65"/>
      <c r="GKO33" s="65"/>
      <c r="GKP33" s="65"/>
      <c r="GKQ33" s="65"/>
      <c r="GKR33" s="65"/>
      <c r="GKS33" s="65"/>
      <c r="GKT33" s="65"/>
      <c r="GKU33" s="65"/>
      <c r="GKV33" s="65"/>
      <c r="GKW33" s="65"/>
      <c r="GKX33" s="65"/>
      <c r="GKY33" s="65"/>
      <c r="GKZ33" s="65"/>
      <c r="GLA33" s="65"/>
      <c r="GLB33" s="65"/>
      <c r="GLC33" s="65"/>
      <c r="GLD33" s="65"/>
      <c r="GLE33" s="65"/>
      <c r="GLF33" s="65"/>
      <c r="GLG33" s="65"/>
      <c r="GLH33" s="65"/>
      <c r="GLI33" s="65"/>
      <c r="GLJ33" s="65"/>
      <c r="GLK33" s="65"/>
      <c r="GLL33" s="65"/>
      <c r="GLM33" s="65"/>
      <c r="GLN33" s="65"/>
      <c r="GLO33" s="65"/>
      <c r="GLP33" s="65"/>
      <c r="GLQ33" s="65"/>
      <c r="GLR33" s="65"/>
      <c r="GLS33" s="65"/>
      <c r="GLT33" s="65"/>
      <c r="GLU33" s="65"/>
      <c r="GLV33" s="65"/>
      <c r="GLW33" s="65"/>
      <c r="GLX33" s="65"/>
      <c r="GLY33" s="65"/>
      <c r="GLZ33" s="65"/>
      <c r="GMA33" s="65"/>
      <c r="GMB33" s="65"/>
      <c r="GMC33" s="65"/>
      <c r="GMD33" s="65"/>
      <c r="GME33" s="65"/>
      <c r="GMF33" s="65"/>
      <c r="GMG33" s="65"/>
      <c r="GMH33" s="65"/>
      <c r="GMI33" s="65"/>
      <c r="GMJ33" s="65"/>
      <c r="GMK33" s="65"/>
      <c r="GML33" s="65"/>
      <c r="GMM33" s="65"/>
      <c r="GMN33" s="65"/>
      <c r="GMO33" s="65"/>
      <c r="GMP33" s="65"/>
      <c r="GMQ33" s="65"/>
      <c r="GMR33" s="65"/>
      <c r="GMS33" s="65"/>
      <c r="GMT33" s="65"/>
      <c r="GMU33" s="65"/>
      <c r="GMV33" s="65"/>
      <c r="GMW33" s="65"/>
      <c r="GMX33" s="65"/>
      <c r="GMY33" s="65"/>
      <c r="GMZ33" s="65"/>
      <c r="GNA33" s="65"/>
      <c r="GNB33" s="65"/>
      <c r="GNC33" s="65"/>
      <c r="GND33" s="65"/>
      <c r="GNE33" s="65"/>
      <c r="GNF33" s="65"/>
      <c r="GNG33" s="65"/>
      <c r="GNH33" s="65"/>
      <c r="GNI33" s="65"/>
      <c r="GNJ33" s="65"/>
      <c r="GNK33" s="65"/>
      <c r="GNL33" s="65"/>
      <c r="GNM33" s="65"/>
      <c r="GNN33" s="65"/>
      <c r="GNO33" s="65"/>
      <c r="GNP33" s="65"/>
      <c r="GNQ33" s="65"/>
      <c r="GNR33" s="65"/>
      <c r="GNS33" s="65"/>
      <c r="GNT33" s="65"/>
      <c r="GNU33" s="65"/>
      <c r="GNV33" s="65"/>
      <c r="GNW33" s="65"/>
      <c r="GNX33" s="65"/>
      <c r="GNY33" s="65"/>
      <c r="GNZ33" s="65"/>
      <c r="GOA33" s="65"/>
      <c r="GOB33" s="65"/>
      <c r="GOC33" s="65"/>
      <c r="GOD33" s="65"/>
      <c r="GOE33" s="65"/>
      <c r="GOF33" s="65"/>
      <c r="GOG33" s="65"/>
      <c r="GOH33" s="65"/>
      <c r="GOI33" s="65"/>
      <c r="GOJ33" s="65"/>
      <c r="GOK33" s="65"/>
      <c r="GOL33" s="65"/>
      <c r="GOM33" s="65"/>
      <c r="GON33" s="65"/>
      <c r="GOO33" s="65"/>
      <c r="GOP33" s="65"/>
      <c r="GOQ33" s="65"/>
      <c r="GOR33" s="65"/>
      <c r="GOS33" s="65"/>
      <c r="GOT33" s="65"/>
      <c r="GOU33" s="65"/>
      <c r="GOV33" s="65"/>
      <c r="GOW33" s="65"/>
      <c r="GOX33" s="65"/>
      <c r="GOY33" s="65"/>
      <c r="GOZ33" s="65"/>
      <c r="GPA33" s="65"/>
      <c r="GPB33" s="65"/>
      <c r="GPC33" s="65"/>
      <c r="GPD33" s="65"/>
      <c r="GPE33" s="65"/>
      <c r="GPF33" s="65"/>
      <c r="GPG33" s="65"/>
      <c r="GPH33" s="65"/>
      <c r="GPI33" s="65"/>
      <c r="GPJ33" s="65"/>
      <c r="GPK33" s="65"/>
      <c r="GPL33" s="65"/>
      <c r="GPM33" s="65"/>
      <c r="GPN33" s="65"/>
      <c r="GPO33" s="65"/>
      <c r="GPP33" s="65"/>
      <c r="GPQ33" s="65"/>
      <c r="GPR33" s="65"/>
      <c r="GPS33" s="65"/>
      <c r="GPT33" s="65"/>
      <c r="GPU33" s="65"/>
      <c r="GPV33" s="65"/>
      <c r="GPW33" s="65"/>
      <c r="GPX33" s="65"/>
      <c r="GPY33" s="65"/>
      <c r="GPZ33" s="65"/>
      <c r="GQA33" s="65"/>
      <c r="GQB33" s="65"/>
      <c r="GQC33" s="65"/>
      <c r="GQD33" s="65"/>
      <c r="GQE33" s="65"/>
      <c r="GQF33" s="65"/>
      <c r="GQG33" s="65"/>
      <c r="GQH33" s="65"/>
      <c r="GQI33" s="65"/>
      <c r="GQJ33" s="65"/>
      <c r="GQK33" s="65"/>
      <c r="GQL33" s="65"/>
      <c r="GQM33" s="65"/>
      <c r="GQN33" s="65"/>
      <c r="GQO33" s="65"/>
      <c r="GQP33" s="65"/>
      <c r="GQQ33" s="65"/>
      <c r="GQR33" s="65"/>
      <c r="GQS33" s="65"/>
      <c r="GQT33" s="65"/>
      <c r="GQU33" s="65"/>
      <c r="GQV33" s="65"/>
      <c r="GQW33" s="65"/>
      <c r="GQX33" s="65"/>
      <c r="GQY33" s="65"/>
      <c r="GQZ33" s="65"/>
      <c r="GRA33" s="65"/>
      <c r="GRB33" s="65"/>
      <c r="GRC33" s="65"/>
      <c r="GRD33" s="65"/>
      <c r="GRE33" s="65"/>
      <c r="GRF33" s="65"/>
      <c r="GRG33" s="65"/>
      <c r="GRH33" s="65"/>
      <c r="GRI33" s="65"/>
      <c r="GRJ33" s="65"/>
      <c r="GRK33" s="65"/>
      <c r="GRL33" s="65"/>
      <c r="GRM33" s="65"/>
      <c r="GRN33" s="65"/>
      <c r="GRO33" s="65"/>
      <c r="GRP33" s="65"/>
      <c r="GRQ33" s="65"/>
      <c r="GRR33" s="65"/>
      <c r="GRS33" s="65"/>
      <c r="GRT33" s="65"/>
      <c r="GRU33" s="65"/>
      <c r="GRV33" s="65"/>
      <c r="GRW33" s="65"/>
      <c r="GRX33" s="65"/>
      <c r="GRY33" s="65"/>
      <c r="GRZ33" s="65"/>
      <c r="GSA33" s="65"/>
      <c r="GSB33" s="65"/>
      <c r="GSC33" s="65"/>
      <c r="GSD33" s="65"/>
      <c r="GSE33" s="65"/>
      <c r="GSF33" s="65"/>
      <c r="GSG33" s="65"/>
      <c r="GSH33" s="65"/>
      <c r="GSI33" s="65"/>
      <c r="GSJ33" s="65"/>
      <c r="GSK33" s="65"/>
      <c r="GSL33" s="65"/>
      <c r="GSM33" s="65"/>
      <c r="GSN33" s="65"/>
      <c r="GSO33" s="65"/>
      <c r="GSP33" s="65"/>
      <c r="GSQ33" s="65"/>
      <c r="GSR33" s="65"/>
      <c r="GSS33" s="65"/>
      <c r="GST33" s="65"/>
      <c r="GSU33" s="65"/>
      <c r="GSV33" s="65"/>
      <c r="GSW33" s="65"/>
      <c r="GSX33" s="65"/>
      <c r="GSY33" s="65"/>
      <c r="GSZ33" s="65"/>
      <c r="GTA33" s="65"/>
      <c r="GTB33" s="65"/>
      <c r="GTC33" s="65"/>
      <c r="GTD33" s="65"/>
      <c r="GTE33" s="65"/>
      <c r="GTF33" s="65"/>
      <c r="GTG33" s="65"/>
      <c r="GTH33" s="65"/>
      <c r="GTI33" s="65"/>
      <c r="GTJ33" s="65"/>
      <c r="GTK33" s="65"/>
      <c r="GTL33" s="65"/>
      <c r="GTM33" s="65"/>
      <c r="GTN33" s="65"/>
      <c r="GTO33" s="65"/>
      <c r="GTP33" s="65"/>
      <c r="GTQ33" s="65"/>
      <c r="GTR33" s="65"/>
      <c r="GTS33" s="65"/>
      <c r="GTT33" s="65"/>
      <c r="GTU33" s="65"/>
      <c r="GTV33" s="65"/>
      <c r="GTW33" s="65"/>
      <c r="GTX33" s="65"/>
      <c r="GTY33" s="65"/>
      <c r="GTZ33" s="65"/>
      <c r="GUA33" s="65"/>
      <c r="GUB33" s="65"/>
      <c r="GUC33" s="65"/>
      <c r="GUD33" s="65"/>
      <c r="GUE33" s="65"/>
      <c r="GUF33" s="65"/>
      <c r="GUG33" s="65"/>
      <c r="GUH33" s="65"/>
      <c r="GUI33" s="65"/>
      <c r="GUJ33" s="65"/>
      <c r="GUK33" s="65"/>
      <c r="GUL33" s="65"/>
      <c r="GUM33" s="65"/>
      <c r="GUN33" s="65"/>
      <c r="GUO33" s="65"/>
      <c r="GUP33" s="65"/>
      <c r="GUQ33" s="65"/>
      <c r="GUR33" s="65"/>
      <c r="GUS33" s="65"/>
      <c r="GUT33" s="65"/>
      <c r="GUU33" s="65"/>
      <c r="GUV33" s="65"/>
      <c r="GUW33" s="65"/>
      <c r="GUX33" s="65"/>
      <c r="GUY33" s="65"/>
      <c r="GUZ33" s="65"/>
      <c r="GVA33" s="65"/>
      <c r="GVB33" s="65"/>
      <c r="GVC33" s="65"/>
      <c r="GVD33" s="65"/>
      <c r="GVE33" s="65"/>
      <c r="GVF33" s="65"/>
      <c r="GVG33" s="65"/>
      <c r="GVH33" s="65"/>
      <c r="GVI33" s="65"/>
      <c r="GVJ33" s="65"/>
      <c r="GVK33" s="65"/>
      <c r="GVL33" s="65"/>
      <c r="GVM33" s="65"/>
      <c r="GVN33" s="65"/>
      <c r="GVO33" s="65"/>
      <c r="GVP33" s="65"/>
      <c r="GVQ33" s="65"/>
      <c r="GVR33" s="65"/>
      <c r="GVS33" s="65"/>
      <c r="GVT33" s="65"/>
      <c r="GVU33" s="65"/>
      <c r="GVV33" s="65"/>
      <c r="GVW33" s="65"/>
      <c r="GVX33" s="65"/>
      <c r="GVY33" s="65"/>
      <c r="GVZ33" s="65"/>
      <c r="GWA33" s="65"/>
      <c r="GWB33" s="65"/>
      <c r="GWC33" s="65"/>
      <c r="GWD33" s="65"/>
      <c r="GWE33" s="65"/>
      <c r="GWF33" s="65"/>
      <c r="GWG33" s="65"/>
      <c r="GWH33" s="65"/>
      <c r="GWI33" s="65"/>
      <c r="GWJ33" s="65"/>
      <c r="GWK33" s="65"/>
      <c r="GWL33" s="65"/>
      <c r="GWM33" s="65"/>
      <c r="GWN33" s="65"/>
      <c r="GWO33" s="65"/>
      <c r="GWP33" s="65"/>
      <c r="GWQ33" s="65"/>
      <c r="GWR33" s="65"/>
      <c r="GWS33" s="65"/>
      <c r="GWT33" s="65"/>
      <c r="GWU33" s="65"/>
      <c r="GWV33" s="65"/>
      <c r="GWW33" s="65"/>
      <c r="GWX33" s="65"/>
      <c r="GWY33" s="65"/>
      <c r="GWZ33" s="65"/>
      <c r="GXA33" s="65"/>
      <c r="GXB33" s="65"/>
      <c r="GXC33" s="65"/>
      <c r="GXD33" s="65"/>
      <c r="GXE33" s="65"/>
      <c r="GXF33" s="65"/>
      <c r="GXG33" s="65"/>
      <c r="GXH33" s="65"/>
      <c r="GXI33" s="65"/>
      <c r="GXJ33" s="65"/>
      <c r="GXK33" s="65"/>
      <c r="GXL33" s="65"/>
      <c r="GXM33" s="65"/>
      <c r="GXN33" s="65"/>
      <c r="GXO33" s="65"/>
      <c r="GXP33" s="65"/>
      <c r="GXQ33" s="65"/>
      <c r="GXR33" s="65"/>
      <c r="GXS33" s="65"/>
      <c r="GXT33" s="65"/>
      <c r="GXU33" s="65"/>
      <c r="GXV33" s="65"/>
      <c r="GXW33" s="65"/>
      <c r="GXX33" s="65"/>
      <c r="GXY33" s="65"/>
      <c r="GXZ33" s="65"/>
      <c r="GYA33" s="65"/>
      <c r="GYB33" s="65"/>
      <c r="GYC33" s="65"/>
      <c r="GYD33" s="65"/>
      <c r="GYE33" s="65"/>
      <c r="GYF33" s="65"/>
      <c r="GYG33" s="65"/>
      <c r="GYH33" s="65"/>
      <c r="GYI33" s="65"/>
      <c r="GYJ33" s="65"/>
      <c r="GYK33" s="65"/>
      <c r="GYL33" s="65"/>
      <c r="GYM33" s="65"/>
      <c r="GYN33" s="65"/>
      <c r="GYO33" s="65"/>
      <c r="GYP33" s="65"/>
      <c r="GYQ33" s="65"/>
      <c r="GYR33" s="65"/>
      <c r="GYS33" s="65"/>
      <c r="GYT33" s="65"/>
      <c r="GYU33" s="65"/>
      <c r="GYV33" s="65"/>
      <c r="GYW33" s="65"/>
      <c r="GYX33" s="65"/>
      <c r="GYY33" s="65"/>
      <c r="GYZ33" s="65"/>
      <c r="GZA33" s="65"/>
      <c r="GZB33" s="65"/>
      <c r="GZC33" s="65"/>
      <c r="GZD33" s="65"/>
      <c r="GZE33" s="65"/>
      <c r="GZF33" s="65"/>
      <c r="GZG33" s="65"/>
      <c r="GZH33" s="65"/>
      <c r="GZI33" s="65"/>
      <c r="GZJ33" s="65"/>
      <c r="GZK33" s="65"/>
      <c r="GZL33" s="65"/>
      <c r="GZM33" s="65"/>
      <c r="GZN33" s="65"/>
      <c r="GZO33" s="65"/>
      <c r="GZP33" s="65"/>
      <c r="GZQ33" s="65"/>
      <c r="GZR33" s="65"/>
      <c r="GZS33" s="65"/>
      <c r="GZT33" s="65"/>
      <c r="GZU33" s="65"/>
      <c r="GZV33" s="65"/>
      <c r="GZW33" s="65"/>
      <c r="GZX33" s="65"/>
      <c r="GZY33" s="65"/>
      <c r="GZZ33" s="65"/>
      <c r="HAA33" s="65"/>
      <c r="HAB33" s="65"/>
      <c r="HAC33" s="65"/>
      <c r="HAD33" s="65"/>
      <c r="HAE33" s="65"/>
      <c r="HAF33" s="65"/>
      <c r="HAG33" s="65"/>
      <c r="HAH33" s="65"/>
      <c r="HAI33" s="65"/>
      <c r="HAJ33" s="65"/>
      <c r="HAK33" s="65"/>
      <c r="HAL33" s="65"/>
      <c r="HAM33" s="65"/>
      <c r="HAN33" s="65"/>
      <c r="HAO33" s="65"/>
      <c r="HAP33" s="65"/>
      <c r="HAQ33" s="65"/>
      <c r="HAR33" s="65"/>
      <c r="HAS33" s="65"/>
      <c r="HAT33" s="65"/>
      <c r="HAU33" s="65"/>
      <c r="HAV33" s="65"/>
      <c r="HAW33" s="65"/>
      <c r="HAX33" s="65"/>
      <c r="HAY33" s="65"/>
      <c r="HAZ33" s="65"/>
      <c r="HBA33" s="65"/>
      <c r="HBB33" s="65"/>
      <c r="HBC33" s="65"/>
      <c r="HBD33" s="65"/>
      <c r="HBE33" s="65"/>
      <c r="HBF33" s="65"/>
      <c r="HBG33" s="65"/>
      <c r="HBH33" s="65"/>
      <c r="HBI33" s="65"/>
      <c r="HBJ33" s="65"/>
      <c r="HBK33" s="65"/>
      <c r="HBL33" s="65"/>
      <c r="HBM33" s="65"/>
      <c r="HBN33" s="65"/>
      <c r="HBO33" s="65"/>
      <c r="HBP33" s="65"/>
      <c r="HBQ33" s="65"/>
      <c r="HBR33" s="65"/>
      <c r="HBS33" s="65"/>
      <c r="HBT33" s="65"/>
      <c r="HBU33" s="65"/>
      <c r="HBV33" s="65"/>
      <c r="HBW33" s="65"/>
      <c r="HBX33" s="65"/>
      <c r="HBY33" s="65"/>
      <c r="HBZ33" s="65"/>
      <c r="HCA33" s="65"/>
      <c r="HCB33" s="65"/>
      <c r="HCC33" s="65"/>
      <c r="HCD33" s="65"/>
      <c r="HCE33" s="65"/>
      <c r="HCF33" s="65"/>
      <c r="HCG33" s="65"/>
      <c r="HCH33" s="65"/>
      <c r="HCI33" s="65"/>
      <c r="HCJ33" s="65"/>
      <c r="HCK33" s="65"/>
      <c r="HCL33" s="65"/>
      <c r="HCM33" s="65"/>
      <c r="HCN33" s="65"/>
      <c r="HCO33" s="65"/>
      <c r="HCP33" s="65"/>
      <c r="HCQ33" s="65"/>
      <c r="HCR33" s="65"/>
      <c r="HCS33" s="65"/>
      <c r="HCT33" s="65"/>
      <c r="HCU33" s="65"/>
      <c r="HCV33" s="65"/>
      <c r="HCW33" s="65"/>
      <c r="HCX33" s="65"/>
      <c r="HCY33" s="65"/>
      <c r="HCZ33" s="65"/>
      <c r="HDA33" s="65"/>
      <c r="HDB33" s="65"/>
      <c r="HDC33" s="65"/>
      <c r="HDD33" s="65"/>
      <c r="HDE33" s="65"/>
      <c r="HDF33" s="65"/>
      <c r="HDG33" s="65"/>
      <c r="HDH33" s="65"/>
      <c r="HDI33" s="65"/>
      <c r="HDJ33" s="65"/>
      <c r="HDK33" s="65"/>
      <c r="HDL33" s="65"/>
      <c r="HDM33" s="65"/>
      <c r="HDN33" s="65"/>
      <c r="HDO33" s="65"/>
      <c r="HDP33" s="65"/>
      <c r="HDQ33" s="65"/>
      <c r="HDR33" s="65"/>
      <c r="HDS33" s="65"/>
      <c r="HDT33" s="65"/>
      <c r="HDU33" s="65"/>
      <c r="HDV33" s="65"/>
      <c r="HDW33" s="65"/>
      <c r="HDX33" s="65"/>
      <c r="HDY33" s="65"/>
      <c r="HDZ33" s="65"/>
      <c r="HEA33" s="65"/>
      <c r="HEB33" s="65"/>
      <c r="HEC33" s="65"/>
      <c r="HED33" s="65"/>
      <c r="HEE33" s="65"/>
      <c r="HEF33" s="65"/>
      <c r="HEG33" s="65"/>
      <c r="HEH33" s="65"/>
      <c r="HEI33" s="65"/>
      <c r="HEJ33" s="65"/>
      <c r="HEK33" s="65"/>
      <c r="HEL33" s="65"/>
      <c r="HEM33" s="65"/>
      <c r="HEN33" s="65"/>
      <c r="HEO33" s="65"/>
      <c r="HEP33" s="65"/>
      <c r="HEQ33" s="65"/>
      <c r="HER33" s="65"/>
      <c r="HES33" s="65"/>
      <c r="HET33" s="65"/>
      <c r="HEU33" s="65"/>
      <c r="HEV33" s="65"/>
      <c r="HEW33" s="65"/>
      <c r="HEX33" s="65"/>
      <c r="HEY33" s="65"/>
      <c r="HEZ33" s="65"/>
      <c r="HFA33" s="65"/>
      <c r="HFB33" s="65"/>
      <c r="HFC33" s="65"/>
      <c r="HFD33" s="65"/>
      <c r="HFE33" s="65"/>
      <c r="HFF33" s="65"/>
      <c r="HFG33" s="65"/>
      <c r="HFH33" s="65"/>
      <c r="HFI33" s="65"/>
      <c r="HFJ33" s="65"/>
      <c r="HFK33" s="65"/>
      <c r="HFL33" s="65"/>
      <c r="HFM33" s="65"/>
      <c r="HFN33" s="65"/>
      <c r="HFO33" s="65"/>
      <c r="HFP33" s="65"/>
      <c r="HFQ33" s="65"/>
      <c r="HFR33" s="65"/>
      <c r="HFS33" s="65"/>
      <c r="HFT33" s="65"/>
      <c r="HFU33" s="65"/>
      <c r="HFV33" s="65"/>
      <c r="HFW33" s="65"/>
      <c r="HFX33" s="65"/>
      <c r="HFY33" s="65"/>
      <c r="HFZ33" s="65"/>
      <c r="HGA33" s="65"/>
      <c r="HGB33" s="65"/>
      <c r="HGC33" s="65"/>
      <c r="HGD33" s="65"/>
      <c r="HGE33" s="65"/>
      <c r="HGF33" s="65"/>
      <c r="HGG33" s="65"/>
      <c r="HGH33" s="65"/>
      <c r="HGI33" s="65"/>
      <c r="HGJ33" s="65"/>
      <c r="HGK33" s="65"/>
      <c r="HGL33" s="65"/>
      <c r="HGM33" s="65"/>
      <c r="HGN33" s="65"/>
      <c r="HGO33" s="65"/>
      <c r="HGP33" s="65"/>
      <c r="HGQ33" s="65"/>
      <c r="HGR33" s="65"/>
      <c r="HGS33" s="65"/>
      <c r="HGT33" s="65"/>
      <c r="HGU33" s="65"/>
      <c r="HGV33" s="65"/>
      <c r="HGW33" s="65"/>
      <c r="HGX33" s="65"/>
      <c r="HGY33" s="65"/>
      <c r="HGZ33" s="65"/>
      <c r="HHA33" s="65"/>
      <c r="HHB33" s="65"/>
      <c r="HHC33" s="65"/>
      <c r="HHD33" s="65"/>
      <c r="HHE33" s="65"/>
      <c r="HHF33" s="65"/>
      <c r="HHG33" s="65"/>
      <c r="HHH33" s="65"/>
      <c r="HHI33" s="65"/>
      <c r="HHJ33" s="65"/>
      <c r="HHK33" s="65"/>
      <c r="HHL33" s="65"/>
      <c r="HHM33" s="65"/>
      <c r="HHN33" s="65"/>
      <c r="HHO33" s="65"/>
      <c r="HHP33" s="65"/>
      <c r="HHQ33" s="65"/>
      <c r="HHR33" s="65"/>
      <c r="HHS33" s="65"/>
      <c r="HHT33" s="65"/>
      <c r="HHU33" s="65"/>
      <c r="HHV33" s="65"/>
      <c r="HHW33" s="65"/>
      <c r="HHX33" s="65"/>
      <c r="HHY33" s="65"/>
      <c r="HHZ33" s="65"/>
      <c r="HIA33" s="65"/>
      <c r="HIB33" s="65"/>
      <c r="HIC33" s="65"/>
      <c r="HID33" s="65"/>
      <c r="HIE33" s="65"/>
      <c r="HIF33" s="65"/>
      <c r="HIG33" s="65"/>
      <c r="HIH33" s="65"/>
      <c r="HII33" s="65"/>
      <c r="HIJ33" s="65"/>
      <c r="HIK33" s="65"/>
      <c r="HIL33" s="65"/>
      <c r="HIM33" s="65"/>
      <c r="HIN33" s="65"/>
      <c r="HIO33" s="65"/>
      <c r="HIP33" s="65"/>
      <c r="HIQ33" s="65"/>
      <c r="HIR33" s="65"/>
      <c r="HIS33" s="65"/>
      <c r="HIT33" s="65"/>
      <c r="HIU33" s="65"/>
      <c r="HIV33" s="65"/>
      <c r="HIW33" s="65"/>
      <c r="HIX33" s="65"/>
      <c r="HIY33" s="65"/>
      <c r="HIZ33" s="65"/>
      <c r="HJA33" s="65"/>
      <c r="HJB33" s="65"/>
      <c r="HJC33" s="65"/>
      <c r="HJD33" s="65"/>
      <c r="HJE33" s="65"/>
      <c r="HJF33" s="65"/>
      <c r="HJG33" s="65"/>
      <c r="HJH33" s="65"/>
      <c r="HJI33" s="65"/>
      <c r="HJJ33" s="65"/>
      <c r="HJK33" s="65"/>
      <c r="HJL33" s="65"/>
      <c r="HJM33" s="65"/>
      <c r="HJN33" s="65"/>
      <c r="HJO33" s="65"/>
      <c r="HJP33" s="65"/>
      <c r="HJQ33" s="65"/>
      <c r="HJR33" s="65"/>
      <c r="HJS33" s="65"/>
      <c r="HJT33" s="65"/>
      <c r="HJU33" s="65"/>
      <c r="HJV33" s="65"/>
      <c r="HJW33" s="65"/>
      <c r="HJX33" s="65"/>
      <c r="HJY33" s="65"/>
      <c r="HJZ33" s="65"/>
      <c r="HKA33" s="65"/>
      <c r="HKB33" s="65"/>
      <c r="HKC33" s="65"/>
      <c r="HKD33" s="65"/>
      <c r="HKE33" s="65"/>
      <c r="HKF33" s="65"/>
      <c r="HKG33" s="65"/>
      <c r="HKH33" s="65"/>
      <c r="HKI33" s="65"/>
      <c r="HKJ33" s="65"/>
      <c r="HKK33" s="65"/>
      <c r="HKL33" s="65"/>
      <c r="HKM33" s="65"/>
      <c r="HKN33" s="65"/>
      <c r="HKO33" s="65"/>
      <c r="HKP33" s="65"/>
      <c r="HKQ33" s="65"/>
      <c r="HKR33" s="65"/>
      <c r="HKS33" s="65"/>
      <c r="HKT33" s="65"/>
      <c r="HKU33" s="65"/>
      <c r="HKV33" s="65"/>
      <c r="HKW33" s="65"/>
      <c r="HKX33" s="65"/>
      <c r="HKY33" s="65"/>
      <c r="HKZ33" s="65"/>
      <c r="HLA33" s="65"/>
      <c r="HLB33" s="65"/>
      <c r="HLC33" s="65"/>
      <c r="HLD33" s="65"/>
      <c r="HLE33" s="65"/>
      <c r="HLF33" s="65"/>
      <c r="HLG33" s="65"/>
      <c r="HLH33" s="65"/>
      <c r="HLI33" s="65"/>
      <c r="HLJ33" s="65"/>
      <c r="HLK33" s="65"/>
      <c r="HLL33" s="65"/>
      <c r="HLM33" s="65"/>
      <c r="HLN33" s="65"/>
      <c r="HLO33" s="65"/>
      <c r="HLP33" s="65"/>
      <c r="HLQ33" s="65"/>
      <c r="HLR33" s="65"/>
      <c r="HLS33" s="65"/>
      <c r="HLT33" s="65"/>
      <c r="HLU33" s="65"/>
      <c r="HLV33" s="65"/>
      <c r="HLW33" s="65"/>
      <c r="HLX33" s="65"/>
      <c r="HLY33" s="65"/>
      <c r="HLZ33" s="65"/>
      <c r="HMA33" s="65"/>
      <c r="HMB33" s="65"/>
      <c r="HMC33" s="65"/>
      <c r="HMD33" s="65"/>
      <c r="HME33" s="65"/>
      <c r="HMF33" s="65"/>
      <c r="HMG33" s="65"/>
      <c r="HMH33" s="65"/>
      <c r="HMI33" s="65"/>
      <c r="HMJ33" s="65"/>
      <c r="HMK33" s="65"/>
      <c r="HML33" s="65"/>
      <c r="HMM33" s="65"/>
      <c r="HMN33" s="65"/>
      <c r="HMO33" s="65"/>
      <c r="HMP33" s="65"/>
      <c r="HMQ33" s="65"/>
      <c r="HMR33" s="65"/>
      <c r="HMS33" s="65"/>
      <c r="HMT33" s="65"/>
      <c r="HMU33" s="65"/>
      <c r="HMV33" s="65"/>
      <c r="HMW33" s="65"/>
      <c r="HMX33" s="65"/>
      <c r="HMY33" s="65"/>
      <c r="HMZ33" s="65"/>
      <c r="HNA33" s="65"/>
      <c r="HNB33" s="65"/>
      <c r="HNC33" s="65"/>
      <c r="HND33" s="65"/>
      <c r="HNE33" s="65"/>
      <c r="HNF33" s="65"/>
      <c r="HNG33" s="65"/>
      <c r="HNH33" s="65"/>
      <c r="HNI33" s="65"/>
      <c r="HNJ33" s="65"/>
      <c r="HNK33" s="65"/>
      <c r="HNL33" s="65"/>
      <c r="HNM33" s="65"/>
      <c r="HNN33" s="65"/>
      <c r="HNO33" s="65"/>
      <c r="HNP33" s="65"/>
      <c r="HNQ33" s="65"/>
      <c r="HNR33" s="65"/>
      <c r="HNS33" s="65"/>
      <c r="HNT33" s="65"/>
      <c r="HNU33" s="65"/>
      <c r="HNV33" s="65"/>
      <c r="HNW33" s="65"/>
      <c r="HNX33" s="65"/>
      <c r="HNY33" s="65"/>
      <c r="HNZ33" s="65"/>
      <c r="HOA33" s="65"/>
      <c r="HOB33" s="65"/>
      <c r="HOC33" s="65"/>
      <c r="HOD33" s="65"/>
      <c r="HOE33" s="65"/>
      <c r="HOF33" s="65"/>
      <c r="HOG33" s="65"/>
      <c r="HOH33" s="65"/>
      <c r="HOI33" s="65"/>
      <c r="HOJ33" s="65"/>
      <c r="HOK33" s="65"/>
      <c r="HOL33" s="65"/>
      <c r="HOM33" s="65"/>
      <c r="HON33" s="65"/>
      <c r="HOO33" s="65"/>
      <c r="HOP33" s="65"/>
      <c r="HOQ33" s="65"/>
      <c r="HOR33" s="65"/>
      <c r="HOS33" s="65"/>
      <c r="HOT33" s="65"/>
      <c r="HOU33" s="65"/>
      <c r="HOV33" s="65"/>
      <c r="HOW33" s="65"/>
      <c r="HOX33" s="65"/>
      <c r="HOY33" s="65"/>
      <c r="HOZ33" s="65"/>
      <c r="HPA33" s="65"/>
      <c r="HPB33" s="65"/>
      <c r="HPC33" s="65"/>
      <c r="HPD33" s="65"/>
      <c r="HPE33" s="65"/>
      <c r="HPF33" s="65"/>
      <c r="HPG33" s="65"/>
      <c r="HPH33" s="65"/>
      <c r="HPI33" s="65"/>
      <c r="HPJ33" s="65"/>
      <c r="HPK33" s="65"/>
      <c r="HPL33" s="65"/>
      <c r="HPM33" s="65"/>
      <c r="HPN33" s="65"/>
      <c r="HPO33" s="65"/>
      <c r="HPP33" s="65"/>
      <c r="HPQ33" s="65"/>
      <c r="HPR33" s="65"/>
      <c r="HPS33" s="65"/>
      <c r="HPT33" s="65"/>
      <c r="HPU33" s="65"/>
      <c r="HPV33" s="65"/>
      <c r="HPW33" s="65"/>
      <c r="HPX33" s="65"/>
      <c r="HPY33" s="65"/>
      <c r="HPZ33" s="65"/>
      <c r="HQA33" s="65"/>
      <c r="HQB33" s="65"/>
      <c r="HQC33" s="65"/>
      <c r="HQD33" s="65"/>
      <c r="HQE33" s="65"/>
      <c r="HQF33" s="65"/>
      <c r="HQG33" s="65"/>
      <c r="HQH33" s="65"/>
      <c r="HQI33" s="65"/>
      <c r="HQJ33" s="65"/>
      <c r="HQK33" s="65"/>
      <c r="HQL33" s="65"/>
      <c r="HQM33" s="65"/>
      <c r="HQN33" s="65"/>
      <c r="HQO33" s="65"/>
      <c r="HQP33" s="65"/>
      <c r="HQQ33" s="65"/>
      <c r="HQR33" s="65"/>
      <c r="HQS33" s="65"/>
      <c r="HQT33" s="65"/>
      <c r="HQU33" s="65"/>
      <c r="HQV33" s="65"/>
      <c r="HQW33" s="65"/>
      <c r="HQX33" s="65"/>
      <c r="HQY33" s="65"/>
      <c r="HQZ33" s="65"/>
      <c r="HRA33" s="65"/>
      <c r="HRB33" s="65"/>
      <c r="HRC33" s="65"/>
      <c r="HRD33" s="65"/>
      <c r="HRE33" s="65"/>
      <c r="HRF33" s="65"/>
      <c r="HRG33" s="65"/>
      <c r="HRH33" s="65"/>
      <c r="HRI33" s="65"/>
      <c r="HRJ33" s="65"/>
      <c r="HRK33" s="65"/>
      <c r="HRL33" s="65"/>
      <c r="HRM33" s="65"/>
      <c r="HRN33" s="65"/>
      <c r="HRO33" s="65"/>
      <c r="HRP33" s="65"/>
      <c r="HRQ33" s="65"/>
      <c r="HRR33" s="65"/>
      <c r="HRS33" s="65"/>
      <c r="HRT33" s="65"/>
      <c r="HRU33" s="65"/>
      <c r="HRV33" s="65"/>
      <c r="HRW33" s="65"/>
      <c r="HRX33" s="65"/>
      <c r="HRY33" s="65"/>
      <c r="HRZ33" s="65"/>
      <c r="HSA33" s="65"/>
      <c r="HSB33" s="65"/>
      <c r="HSC33" s="65"/>
      <c r="HSD33" s="65"/>
      <c r="HSE33" s="65"/>
      <c r="HSF33" s="65"/>
      <c r="HSG33" s="65"/>
      <c r="HSH33" s="65"/>
      <c r="HSI33" s="65"/>
      <c r="HSJ33" s="65"/>
      <c r="HSK33" s="65"/>
      <c r="HSL33" s="65"/>
      <c r="HSM33" s="65"/>
      <c r="HSN33" s="65"/>
      <c r="HSO33" s="65"/>
      <c r="HSP33" s="65"/>
      <c r="HSQ33" s="65"/>
      <c r="HSR33" s="65"/>
      <c r="HSS33" s="65"/>
      <c r="HST33" s="65"/>
      <c r="HSU33" s="65"/>
      <c r="HSV33" s="65"/>
      <c r="HSW33" s="65"/>
      <c r="HSX33" s="65"/>
      <c r="HSY33" s="65"/>
      <c r="HSZ33" s="65"/>
      <c r="HTA33" s="65"/>
      <c r="HTB33" s="65"/>
      <c r="HTC33" s="65"/>
      <c r="HTD33" s="65"/>
      <c r="HTE33" s="65"/>
      <c r="HTF33" s="65"/>
      <c r="HTG33" s="65"/>
      <c r="HTH33" s="65"/>
      <c r="HTI33" s="65"/>
      <c r="HTJ33" s="65"/>
      <c r="HTK33" s="65"/>
      <c r="HTL33" s="65"/>
      <c r="HTM33" s="65"/>
      <c r="HTN33" s="65"/>
      <c r="HTO33" s="65"/>
      <c r="HTP33" s="65"/>
      <c r="HTQ33" s="65"/>
      <c r="HTR33" s="65"/>
      <c r="HTS33" s="65"/>
      <c r="HTT33" s="65"/>
      <c r="HTU33" s="65"/>
      <c r="HTV33" s="65"/>
      <c r="HTW33" s="65"/>
      <c r="HTX33" s="65"/>
      <c r="HTY33" s="65"/>
      <c r="HTZ33" s="65"/>
      <c r="HUA33" s="65"/>
      <c r="HUB33" s="65"/>
      <c r="HUC33" s="65"/>
      <c r="HUD33" s="65"/>
      <c r="HUE33" s="65"/>
      <c r="HUF33" s="65"/>
      <c r="HUG33" s="65"/>
      <c r="HUH33" s="65"/>
      <c r="HUI33" s="65"/>
      <c r="HUJ33" s="65"/>
      <c r="HUK33" s="65"/>
      <c r="HUL33" s="65"/>
      <c r="HUM33" s="65"/>
      <c r="HUN33" s="65"/>
      <c r="HUO33" s="65"/>
      <c r="HUP33" s="65"/>
      <c r="HUQ33" s="65"/>
      <c r="HUR33" s="65"/>
      <c r="HUS33" s="65"/>
      <c r="HUT33" s="65"/>
      <c r="HUU33" s="65"/>
      <c r="HUV33" s="65"/>
      <c r="HUW33" s="65"/>
      <c r="HUX33" s="65"/>
      <c r="HUY33" s="65"/>
      <c r="HUZ33" s="65"/>
      <c r="HVA33" s="65"/>
      <c r="HVB33" s="65"/>
      <c r="HVC33" s="65"/>
      <c r="HVD33" s="65"/>
      <c r="HVE33" s="65"/>
      <c r="HVF33" s="65"/>
      <c r="HVG33" s="65"/>
      <c r="HVH33" s="65"/>
      <c r="HVI33" s="65"/>
      <c r="HVJ33" s="65"/>
      <c r="HVK33" s="65"/>
      <c r="HVL33" s="65"/>
      <c r="HVM33" s="65"/>
      <c r="HVN33" s="65"/>
      <c r="HVO33" s="65"/>
      <c r="HVP33" s="65"/>
      <c r="HVQ33" s="65"/>
      <c r="HVR33" s="65"/>
      <c r="HVS33" s="65"/>
      <c r="HVT33" s="65"/>
      <c r="HVU33" s="65"/>
      <c r="HVV33" s="65"/>
      <c r="HVW33" s="65"/>
      <c r="HVX33" s="65"/>
      <c r="HVY33" s="65"/>
      <c r="HVZ33" s="65"/>
      <c r="HWA33" s="65"/>
      <c r="HWB33" s="65"/>
      <c r="HWC33" s="65"/>
      <c r="HWD33" s="65"/>
      <c r="HWE33" s="65"/>
      <c r="HWF33" s="65"/>
      <c r="HWG33" s="65"/>
      <c r="HWH33" s="65"/>
      <c r="HWI33" s="65"/>
      <c r="HWJ33" s="65"/>
      <c r="HWK33" s="65"/>
      <c r="HWL33" s="65"/>
      <c r="HWM33" s="65"/>
      <c r="HWN33" s="65"/>
      <c r="HWO33" s="65"/>
      <c r="HWP33" s="65"/>
      <c r="HWQ33" s="65"/>
      <c r="HWR33" s="65"/>
      <c r="HWS33" s="65"/>
      <c r="HWT33" s="65"/>
      <c r="HWU33" s="65"/>
      <c r="HWV33" s="65"/>
      <c r="HWW33" s="65"/>
      <c r="HWX33" s="65"/>
      <c r="HWY33" s="65"/>
      <c r="HWZ33" s="65"/>
      <c r="HXA33" s="65"/>
      <c r="HXB33" s="65"/>
      <c r="HXC33" s="65"/>
      <c r="HXD33" s="65"/>
      <c r="HXE33" s="65"/>
      <c r="HXF33" s="65"/>
      <c r="HXG33" s="65"/>
      <c r="HXH33" s="65"/>
      <c r="HXI33" s="65"/>
      <c r="HXJ33" s="65"/>
      <c r="HXK33" s="65"/>
      <c r="HXL33" s="65"/>
      <c r="HXM33" s="65"/>
      <c r="HXN33" s="65"/>
      <c r="HXO33" s="65"/>
      <c r="HXP33" s="65"/>
      <c r="HXQ33" s="65"/>
      <c r="HXR33" s="65"/>
      <c r="HXS33" s="65"/>
      <c r="HXT33" s="65"/>
      <c r="HXU33" s="65"/>
      <c r="HXV33" s="65"/>
      <c r="HXW33" s="65"/>
      <c r="HXX33" s="65"/>
      <c r="HXY33" s="65"/>
      <c r="HXZ33" s="65"/>
      <c r="HYA33" s="65"/>
      <c r="HYB33" s="65"/>
      <c r="HYC33" s="65"/>
      <c r="HYD33" s="65"/>
      <c r="HYE33" s="65"/>
      <c r="HYF33" s="65"/>
      <c r="HYG33" s="65"/>
      <c r="HYH33" s="65"/>
      <c r="HYI33" s="65"/>
      <c r="HYJ33" s="65"/>
      <c r="HYK33" s="65"/>
      <c r="HYL33" s="65"/>
      <c r="HYM33" s="65"/>
      <c r="HYN33" s="65"/>
      <c r="HYO33" s="65"/>
      <c r="HYP33" s="65"/>
      <c r="HYQ33" s="65"/>
      <c r="HYR33" s="65"/>
      <c r="HYS33" s="65"/>
      <c r="HYT33" s="65"/>
      <c r="HYU33" s="65"/>
      <c r="HYV33" s="65"/>
      <c r="HYW33" s="65"/>
      <c r="HYX33" s="65"/>
      <c r="HYY33" s="65"/>
      <c r="HYZ33" s="65"/>
      <c r="HZA33" s="65"/>
      <c r="HZB33" s="65"/>
      <c r="HZC33" s="65"/>
      <c r="HZD33" s="65"/>
      <c r="HZE33" s="65"/>
      <c r="HZF33" s="65"/>
      <c r="HZG33" s="65"/>
      <c r="HZH33" s="65"/>
      <c r="HZI33" s="65"/>
      <c r="HZJ33" s="65"/>
      <c r="HZK33" s="65"/>
      <c r="HZL33" s="65"/>
      <c r="HZM33" s="65"/>
      <c r="HZN33" s="65"/>
      <c r="HZO33" s="65"/>
      <c r="HZP33" s="65"/>
      <c r="HZQ33" s="65"/>
      <c r="HZR33" s="65"/>
      <c r="HZS33" s="65"/>
      <c r="HZT33" s="65"/>
      <c r="HZU33" s="65"/>
      <c r="HZV33" s="65"/>
      <c r="HZW33" s="65"/>
      <c r="HZX33" s="65"/>
      <c r="HZY33" s="65"/>
      <c r="HZZ33" s="65"/>
      <c r="IAA33" s="65"/>
      <c r="IAB33" s="65"/>
      <c r="IAC33" s="65"/>
      <c r="IAD33" s="65"/>
      <c r="IAE33" s="65"/>
      <c r="IAF33" s="65"/>
      <c r="IAG33" s="65"/>
      <c r="IAH33" s="65"/>
      <c r="IAI33" s="65"/>
      <c r="IAJ33" s="65"/>
      <c r="IAK33" s="65"/>
      <c r="IAL33" s="65"/>
      <c r="IAM33" s="65"/>
      <c r="IAN33" s="65"/>
      <c r="IAO33" s="65"/>
      <c r="IAP33" s="65"/>
      <c r="IAQ33" s="65"/>
      <c r="IAR33" s="65"/>
      <c r="IAS33" s="65"/>
      <c r="IAT33" s="65"/>
      <c r="IAU33" s="65"/>
      <c r="IAV33" s="65"/>
      <c r="IAW33" s="65"/>
      <c r="IAX33" s="65"/>
      <c r="IAY33" s="65"/>
      <c r="IAZ33" s="65"/>
      <c r="IBA33" s="65"/>
      <c r="IBB33" s="65"/>
      <c r="IBC33" s="65"/>
      <c r="IBD33" s="65"/>
      <c r="IBE33" s="65"/>
      <c r="IBF33" s="65"/>
      <c r="IBG33" s="65"/>
      <c r="IBH33" s="65"/>
      <c r="IBI33" s="65"/>
      <c r="IBJ33" s="65"/>
      <c r="IBK33" s="65"/>
      <c r="IBL33" s="65"/>
      <c r="IBM33" s="65"/>
      <c r="IBN33" s="65"/>
      <c r="IBO33" s="65"/>
      <c r="IBP33" s="65"/>
      <c r="IBQ33" s="65"/>
      <c r="IBR33" s="65"/>
      <c r="IBS33" s="65"/>
      <c r="IBT33" s="65"/>
      <c r="IBU33" s="65"/>
      <c r="IBV33" s="65"/>
      <c r="IBW33" s="65"/>
      <c r="IBX33" s="65"/>
      <c r="IBY33" s="65"/>
      <c r="IBZ33" s="65"/>
      <c r="ICA33" s="65"/>
      <c r="ICB33" s="65"/>
      <c r="ICC33" s="65"/>
      <c r="ICD33" s="65"/>
      <c r="ICE33" s="65"/>
      <c r="ICF33" s="65"/>
      <c r="ICG33" s="65"/>
      <c r="ICH33" s="65"/>
      <c r="ICI33" s="65"/>
      <c r="ICJ33" s="65"/>
      <c r="ICK33" s="65"/>
      <c r="ICL33" s="65"/>
      <c r="ICM33" s="65"/>
      <c r="ICN33" s="65"/>
      <c r="ICO33" s="65"/>
      <c r="ICP33" s="65"/>
      <c r="ICQ33" s="65"/>
      <c r="ICR33" s="65"/>
      <c r="ICS33" s="65"/>
      <c r="ICT33" s="65"/>
      <c r="ICU33" s="65"/>
      <c r="ICV33" s="65"/>
      <c r="ICW33" s="65"/>
      <c r="ICX33" s="65"/>
      <c r="ICY33" s="65"/>
      <c r="ICZ33" s="65"/>
      <c r="IDA33" s="65"/>
      <c r="IDB33" s="65"/>
      <c r="IDC33" s="65"/>
      <c r="IDD33" s="65"/>
      <c r="IDE33" s="65"/>
      <c r="IDF33" s="65"/>
      <c r="IDG33" s="65"/>
      <c r="IDH33" s="65"/>
      <c r="IDI33" s="65"/>
      <c r="IDJ33" s="65"/>
      <c r="IDK33" s="65"/>
      <c r="IDL33" s="65"/>
      <c r="IDM33" s="65"/>
      <c r="IDN33" s="65"/>
      <c r="IDO33" s="65"/>
      <c r="IDP33" s="65"/>
      <c r="IDQ33" s="65"/>
      <c r="IDR33" s="65"/>
      <c r="IDS33" s="65"/>
      <c r="IDT33" s="65"/>
      <c r="IDU33" s="65"/>
      <c r="IDV33" s="65"/>
      <c r="IDW33" s="65"/>
      <c r="IDX33" s="65"/>
      <c r="IDY33" s="65"/>
      <c r="IDZ33" s="65"/>
      <c r="IEA33" s="65"/>
      <c r="IEB33" s="65"/>
      <c r="IEC33" s="65"/>
      <c r="IED33" s="65"/>
      <c r="IEE33" s="65"/>
      <c r="IEF33" s="65"/>
      <c r="IEG33" s="65"/>
      <c r="IEH33" s="65"/>
      <c r="IEI33" s="65"/>
      <c r="IEJ33" s="65"/>
      <c r="IEK33" s="65"/>
      <c r="IEL33" s="65"/>
      <c r="IEM33" s="65"/>
      <c r="IEN33" s="65"/>
      <c r="IEO33" s="65"/>
      <c r="IEP33" s="65"/>
      <c r="IEQ33" s="65"/>
      <c r="IER33" s="65"/>
      <c r="IES33" s="65"/>
      <c r="IET33" s="65"/>
      <c r="IEU33" s="65"/>
      <c r="IEV33" s="65"/>
      <c r="IEW33" s="65"/>
      <c r="IEX33" s="65"/>
      <c r="IEY33" s="65"/>
      <c r="IEZ33" s="65"/>
      <c r="IFA33" s="65"/>
      <c r="IFB33" s="65"/>
      <c r="IFC33" s="65"/>
      <c r="IFD33" s="65"/>
      <c r="IFE33" s="65"/>
      <c r="IFF33" s="65"/>
      <c r="IFG33" s="65"/>
      <c r="IFH33" s="65"/>
      <c r="IFI33" s="65"/>
      <c r="IFJ33" s="65"/>
      <c r="IFK33" s="65"/>
      <c r="IFL33" s="65"/>
      <c r="IFM33" s="65"/>
      <c r="IFN33" s="65"/>
      <c r="IFO33" s="65"/>
      <c r="IFP33" s="65"/>
      <c r="IFQ33" s="65"/>
      <c r="IFR33" s="65"/>
      <c r="IFS33" s="65"/>
      <c r="IFT33" s="65"/>
      <c r="IFU33" s="65"/>
      <c r="IFV33" s="65"/>
      <c r="IFW33" s="65"/>
      <c r="IFX33" s="65"/>
      <c r="IFY33" s="65"/>
      <c r="IFZ33" s="65"/>
      <c r="IGA33" s="65"/>
      <c r="IGB33" s="65"/>
      <c r="IGC33" s="65"/>
      <c r="IGD33" s="65"/>
      <c r="IGE33" s="65"/>
      <c r="IGF33" s="65"/>
      <c r="IGG33" s="65"/>
      <c r="IGH33" s="65"/>
      <c r="IGI33" s="65"/>
      <c r="IGJ33" s="65"/>
      <c r="IGK33" s="65"/>
      <c r="IGL33" s="65"/>
      <c r="IGM33" s="65"/>
      <c r="IGN33" s="65"/>
      <c r="IGO33" s="65"/>
      <c r="IGP33" s="65"/>
      <c r="IGQ33" s="65"/>
      <c r="IGR33" s="65"/>
      <c r="IGS33" s="65"/>
      <c r="IGT33" s="65"/>
      <c r="IGU33" s="65"/>
      <c r="IGV33" s="65"/>
      <c r="IGW33" s="65"/>
      <c r="IGX33" s="65"/>
      <c r="IGY33" s="65"/>
      <c r="IGZ33" s="65"/>
      <c r="IHA33" s="65"/>
      <c r="IHB33" s="65"/>
      <c r="IHC33" s="65"/>
      <c r="IHD33" s="65"/>
      <c r="IHE33" s="65"/>
      <c r="IHF33" s="65"/>
      <c r="IHG33" s="65"/>
      <c r="IHH33" s="65"/>
      <c r="IHI33" s="65"/>
      <c r="IHJ33" s="65"/>
      <c r="IHK33" s="65"/>
      <c r="IHL33" s="65"/>
      <c r="IHM33" s="65"/>
      <c r="IHN33" s="65"/>
      <c r="IHO33" s="65"/>
      <c r="IHP33" s="65"/>
      <c r="IHQ33" s="65"/>
      <c r="IHR33" s="65"/>
      <c r="IHS33" s="65"/>
      <c r="IHT33" s="65"/>
      <c r="IHU33" s="65"/>
      <c r="IHV33" s="65"/>
      <c r="IHW33" s="65"/>
      <c r="IHX33" s="65"/>
      <c r="IHY33" s="65"/>
      <c r="IHZ33" s="65"/>
      <c r="IIA33" s="65"/>
      <c r="IIB33" s="65"/>
      <c r="IIC33" s="65"/>
      <c r="IID33" s="65"/>
      <c r="IIE33" s="65"/>
      <c r="IIF33" s="65"/>
      <c r="IIG33" s="65"/>
      <c r="IIH33" s="65"/>
      <c r="III33" s="65"/>
      <c r="IIJ33" s="65"/>
      <c r="IIK33" s="65"/>
      <c r="IIL33" s="65"/>
      <c r="IIM33" s="65"/>
      <c r="IIN33" s="65"/>
      <c r="IIO33" s="65"/>
      <c r="IIP33" s="65"/>
      <c r="IIQ33" s="65"/>
      <c r="IIR33" s="65"/>
      <c r="IIS33" s="65"/>
      <c r="IIT33" s="65"/>
      <c r="IIU33" s="65"/>
      <c r="IIV33" s="65"/>
      <c r="IIW33" s="65"/>
      <c r="IIX33" s="65"/>
      <c r="IIY33" s="65"/>
      <c r="IIZ33" s="65"/>
      <c r="IJA33" s="65"/>
      <c r="IJB33" s="65"/>
      <c r="IJC33" s="65"/>
      <c r="IJD33" s="65"/>
      <c r="IJE33" s="65"/>
      <c r="IJF33" s="65"/>
      <c r="IJG33" s="65"/>
      <c r="IJH33" s="65"/>
      <c r="IJI33" s="65"/>
      <c r="IJJ33" s="65"/>
      <c r="IJK33" s="65"/>
      <c r="IJL33" s="65"/>
      <c r="IJM33" s="65"/>
      <c r="IJN33" s="65"/>
      <c r="IJO33" s="65"/>
      <c r="IJP33" s="65"/>
      <c r="IJQ33" s="65"/>
      <c r="IJR33" s="65"/>
      <c r="IJS33" s="65"/>
      <c r="IJT33" s="65"/>
      <c r="IJU33" s="65"/>
      <c r="IJV33" s="65"/>
      <c r="IJW33" s="65"/>
      <c r="IJX33" s="65"/>
      <c r="IJY33" s="65"/>
      <c r="IJZ33" s="65"/>
      <c r="IKA33" s="65"/>
      <c r="IKB33" s="65"/>
      <c r="IKC33" s="65"/>
      <c r="IKD33" s="65"/>
      <c r="IKE33" s="65"/>
      <c r="IKF33" s="65"/>
      <c r="IKG33" s="65"/>
      <c r="IKH33" s="65"/>
      <c r="IKI33" s="65"/>
      <c r="IKJ33" s="65"/>
      <c r="IKK33" s="65"/>
      <c r="IKL33" s="65"/>
      <c r="IKM33" s="65"/>
      <c r="IKN33" s="65"/>
      <c r="IKO33" s="65"/>
      <c r="IKP33" s="65"/>
      <c r="IKQ33" s="65"/>
      <c r="IKR33" s="65"/>
      <c r="IKS33" s="65"/>
      <c r="IKT33" s="65"/>
      <c r="IKU33" s="65"/>
      <c r="IKV33" s="65"/>
      <c r="IKW33" s="65"/>
      <c r="IKX33" s="65"/>
      <c r="IKY33" s="65"/>
      <c r="IKZ33" s="65"/>
      <c r="ILA33" s="65"/>
      <c r="ILB33" s="65"/>
      <c r="ILC33" s="65"/>
      <c r="ILD33" s="65"/>
      <c r="ILE33" s="65"/>
      <c r="ILF33" s="65"/>
      <c r="ILG33" s="65"/>
      <c r="ILH33" s="65"/>
      <c r="ILI33" s="65"/>
      <c r="ILJ33" s="65"/>
      <c r="ILK33" s="65"/>
      <c r="ILL33" s="65"/>
      <c r="ILM33" s="65"/>
      <c r="ILN33" s="65"/>
      <c r="ILO33" s="65"/>
      <c r="ILP33" s="65"/>
      <c r="ILQ33" s="65"/>
      <c r="ILR33" s="65"/>
      <c r="ILS33" s="65"/>
      <c r="ILT33" s="65"/>
      <c r="ILU33" s="65"/>
      <c r="ILV33" s="65"/>
      <c r="ILW33" s="65"/>
      <c r="ILX33" s="65"/>
      <c r="ILY33" s="65"/>
      <c r="ILZ33" s="65"/>
      <c r="IMA33" s="65"/>
      <c r="IMB33" s="65"/>
      <c r="IMC33" s="65"/>
      <c r="IMD33" s="65"/>
      <c r="IME33" s="65"/>
      <c r="IMF33" s="65"/>
      <c r="IMG33" s="65"/>
      <c r="IMH33" s="65"/>
      <c r="IMI33" s="65"/>
      <c r="IMJ33" s="65"/>
      <c r="IMK33" s="65"/>
      <c r="IML33" s="65"/>
      <c r="IMM33" s="65"/>
      <c r="IMN33" s="65"/>
      <c r="IMO33" s="65"/>
      <c r="IMP33" s="65"/>
      <c r="IMQ33" s="65"/>
      <c r="IMR33" s="65"/>
      <c r="IMS33" s="65"/>
      <c r="IMT33" s="65"/>
      <c r="IMU33" s="65"/>
      <c r="IMV33" s="65"/>
      <c r="IMW33" s="65"/>
      <c r="IMX33" s="65"/>
      <c r="IMY33" s="65"/>
      <c r="IMZ33" s="65"/>
      <c r="INA33" s="65"/>
      <c r="INB33" s="65"/>
      <c r="INC33" s="65"/>
      <c r="IND33" s="65"/>
      <c r="INE33" s="65"/>
      <c r="INF33" s="65"/>
      <c r="ING33" s="65"/>
      <c r="INH33" s="65"/>
      <c r="INI33" s="65"/>
      <c r="INJ33" s="65"/>
      <c r="INK33" s="65"/>
      <c r="INL33" s="65"/>
      <c r="INM33" s="65"/>
      <c r="INN33" s="65"/>
      <c r="INO33" s="65"/>
      <c r="INP33" s="65"/>
      <c r="INQ33" s="65"/>
      <c r="INR33" s="65"/>
      <c r="INS33" s="65"/>
      <c r="INT33" s="65"/>
      <c r="INU33" s="65"/>
      <c r="INV33" s="65"/>
      <c r="INW33" s="65"/>
      <c r="INX33" s="65"/>
      <c r="INY33" s="65"/>
      <c r="INZ33" s="65"/>
      <c r="IOA33" s="65"/>
      <c r="IOB33" s="65"/>
      <c r="IOC33" s="65"/>
      <c r="IOD33" s="65"/>
      <c r="IOE33" s="65"/>
      <c r="IOF33" s="65"/>
      <c r="IOG33" s="65"/>
      <c r="IOH33" s="65"/>
      <c r="IOI33" s="65"/>
      <c r="IOJ33" s="65"/>
      <c r="IOK33" s="65"/>
      <c r="IOL33" s="65"/>
      <c r="IOM33" s="65"/>
      <c r="ION33" s="65"/>
      <c r="IOO33" s="65"/>
      <c r="IOP33" s="65"/>
      <c r="IOQ33" s="65"/>
      <c r="IOR33" s="65"/>
      <c r="IOS33" s="65"/>
      <c r="IOT33" s="65"/>
      <c r="IOU33" s="65"/>
      <c r="IOV33" s="65"/>
      <c r="IOW33" s="65"/>
      <c r="IOX33" s="65"/>
      <c r="IOY33" s="65"/>
      <c r="IOZ33" s="65"/>
      <c r="IPA33" s="65"/>
      <c r="IPB33" s="65"/>
      <c r="IPC33" s="65"/>
      <c r="IPD33" s="65"/>
      <c r="IPE33" s="65"/>
      <c r="IPF33" s="65"/>
      <c r="IPG33" s="65"/>
      <c r="IPH33" s="65"/>
      <c r="IPI33" s="65"/>
      <c r="IPJ33" s="65"/>
      <c r="IPK33" s="65"/>
      <c r="IPL33" s="65"/>
      <c r="IPM33" s="65"/>
      <c r="IPN33" s="65"/>
      <c r="IPO33" s="65"/>
      <c r="IPP33" s="65"/>
      <c r="IPQ33" s="65"/>
      <c r="IPR33" s="65"/>
      <c r="IPS33" s="65"/>
      <c r="IPT33" s="65"/>
      <c r="IPU33" s="65"/>
      <c r="IPV33" s="65"/>
      <c r="IPW33" s="65"/>
      <c r="IPX33" s="65"/>
      <c r="IPY33" s="65"/>
      <c r="IPZ33" s="65"/>
      <c r="IQA33" s="65"/>
      <c r="IQB33" s="65"/>
      <c r="IQC33" s="65"/>
      <c r="IQD33" s="65"/>
      <c r="IQE33" s="65"/>
      <c r="IQF33" s="65"/>
      <c r="IQG33" s="65"/>
      <c r="IQH33" s="65"/>
      <c r="IQI33" s="65"/>
      <c r="IQJ33" s="65"/>
      <c r="IQK33" s="65"/>
      <c r="IQL33" s="65"/>
      <c r="IQM33" s="65"/>
      <c r="IQN33" s="65"/>
      <c r="IQO33" s="65"/>
      <c r="IQP33" s="65"/>
      <c r="IQQ33" s="65"/>
      <c r="IQR33" s="65"/>
      <c r="IQS33" s="65"/>
      <c r="IQT33" s="65"/>
      <c r="IQU33" s="65"/>
      <c r="IQV33" s="65"/>
      <c r="IQW33" s="65"/>
      <c r="IQX33" s="65"/>
      <c r="IQY33" s="65"/>
      <c r="IQZ33" s="65"/>
      <c r="IRA33" s="65"/>
      <c r="IRB33" s="65"/>
      <c r="IRC33" s="65"/>
      <c r="IRD33" s="65"/>
      <c r="IRE33" s="65"/>
      <c r="IRF33" s="65"/>
      <c r="IRG33" s="65"/>
      <c r="IRH33" s="65"/>
      <c r="IRI33" s="65"/>
      <c r="IRJ33" s="65"/>
      <c r="IRK33" s="65"/>
      <c r="IRL33" s="65"/>
      <c r="IRM33" s="65"/>
      <c r="IRN33" s="65"/>
      <c r="IRO33" s="65"/>
      <c r="IRP33" s="65"/>
      <c r="IRQ33" s="65"/>
      <c r="IRR33" s="65"/>
      <c r="IRS33" s="65"/>
      <c r="IRT33" s="65"/>
      <c r="IRU33" s="65"/>
      <c r="IRV33" s="65"/>
      <c r="IRW33" s="65"/>
      <c r="IRX33" s="65"/>
      <c r="IRY33" s="65"/>
      <c r="IRZ33" s="65"/>
      <c r="ISA33" s="65"/>
      <c r="ISB33" s="65"/>
      <c r="ISC33" s="65"/>
      <c r="ISD33" s="65"/>
      <c r="ISE33" s="65"/>
      <c r="ISF33" s="65"/>
      <c r="ISG33" s="65"/>
      <c r="ISH33" s="65"/>
      <c r="ISI33" s="65"/>
      <c r="ISJ33" s="65"/>
      <c r="ISK33" s="65"/>
      <c r="ISL33" s="65"/>
      <c r="ISM33" s="65"/>
      <c r="ISN33" s="65"/>
      <c r="ISO33" s="65"/>
      <c r="ISP33" s="65"/>
      <c r="ISQ33" s="65"/>
      <c r="ISR33" s="65"/>
      <c r="ISS33" s="65"/>
      <c r="IST33" s="65"/>
      <c r="ISU33" s="65"/>
      <c r="ISV33" s="65"/>
      <c r="ISW33" s="65"/>
      <c r="ISX33" s="65"/>
      <c r="ISY33" s="65"/>
      <c r="ISZ33" s="65"/>
      <c r="ITA33" s="65"/>
      <c r="ITB33" s="65"/>
      <c r="ITC33" s="65"/>
      <c r="ITD33" s="65"/>
      <c r="ITE33" s="65"/>
      <c r="ITF33" s="65"/>
      <c r="ITG33" s="65"/>
      <c r="ITH33" s="65"/>
      <c r="ITI33" s="65"/>
      <c r="ITJ33" s="65"/>
      <c r="ITK33" s="65"/>
      <c r="ITL33" s="65"/>
      <c r="ITM33" s="65"/>
      <c r="ITN33" s="65"/>
      <c r="ITO33" s="65"/>
      <c r="ITP33" s="65"/>
      <c r="ITQ33" s="65"/>
      <c r="ITR33" s="65"/>
      <c r="ITS33" s="65"/>
      <c r="ITT33" s="65"/>
      <c r="ITU33" s="65"/>
      <c r="ITV33" s="65"/>
      <c r="ITW33" s="65"/>
      <c r="ITX33" s="65"/>
      <c r="ITY33" s="65"/>
      <c r="ITZ33" s="65"/>
      <c r="IUA33" s="65"/>
      <c r="IUB33" s="65"/>
      <c r="IUC33" s="65"/>
      <c r="IUD33" s="65"/>
      <c r="IUE33" s="65"/>
      <c r="IUF33" s="65"/>
      <c r="IUG33" s="65"/>
      <c r="IUH33" s="65"/>
      <c r="IUI33" s="65"/>
      <c r="IUJ33" s="65"/>
      <c r="IUK33" s="65"/>
      <c r="IUL33" s="65"/>
      <c r="IUM33" s="65"/>
      <c r="IUN33" s="65"/>
      <c r="IUO33" s="65"/>
      <c r="IUP33" s="65"/>
      <c r="IUQ33" s="65"/>
      <c r="IUR33" s="65"/>
      <c r="IUS33" s="65"/>
      <c r="IUT33" s="65"/>
      <c r="IUU33" s="65"/>
      <c r="IUV33" s="65"/>
      <c r="IUW33" s="65"/>
      <c r="IUX33" s="65"/>
      <c r="IUY33" s="65"/>
      <c r="IUZ33" s="65"/>
      <c r="IVA33" s="65"/>
      <c r="IVB33" s="65"/>
      <c r="IVC33" s="65"/>
      <c r="IVD33" s="65"/>
      <c r="IVE33" s="65"/>
      <c r="IVF33" s="65"/>
      <c r="IVG33" s="65"/>
      <c r="IVH33" s="65"/>
      <c r="IVI33" s="65"/>
      <c r="IVJ33" s="65"/>
      <c r="IVK33" s="65"/>
      <c r="IVL33" s="65"/>
      <c r="IVM33" s="65"/>
      <c r="IVN33" s="65"/>
      <c r="IVO33" s="65"/>
      <c r="IVP33" s="65"/>
      <c r="IVQ33" s="65"/>
      <c r="IVR33" s="65"/>
      <c r="IVS33" s="65"/>
      <c r="IVT33" s="65"/>
      <c r="IVU33" s="65"/>
      <c r="IVV33" s="65"/>
      <c r="IVW33" s="65"/>
      <c r="IVX33" s="65"/>
      <c r="IVY33" s="65"/>
      <c r="IVZ33" s="65"/>
      <c r="IWA33" s="65"/>
      <c r="IWB33" s="65"/>
      <c r="IWC33" s="65"/>
      <c r="IWD33" s="65"/>
      <c r="IWE33" s="65"/>
      <c r="IWF33" s="65"/>
      <c r="IWG33" s="65"/>
      <c r="IWH33" s="65"/>
      <c r="IWI33" s="65"/>
      <c r="IWJ33" s="65"/>
      <c r="IWK33" s="65"/>
      <c r="IWL33" s="65"/>
      <c r="IWM33" s="65"/>
      <c r="IWN33" s="65"/>
      <c r="IWO33" s="65"/>
      <c r="IWP33" s="65"/>
      <c r="IWQ33" s="65"/>
      <c r="IWR33" s="65"/>
      <c r="IWS33" s="65"/>
      <c r="IWT33" s="65"/>
      <c r="IWU33" s="65"/>
      <c r="IWV33" s="65"/>
      <c r="IWW33" s="65"/>
      <c r="IWX33" s="65"/>
      <c r="IWY33" s="65"/>
      <c r="IWZ33" s="65"/>
      <c r="IXA33" s="65"/>
      <c r="IXB33" s="65"/>
      <c r="IXC33" s="65"/>
      <c r="IXD33" s="65"/>
      <c r="IXE33" s="65"/>
      <c r="IXF33" s="65"/>
      <c r="IXG33" s="65"/>
      <c r="IXH33" s="65"/>
      <c r="IXI33" s="65"/>
      <c r="IXJ33" s="65"/>
      <c r="IXK33" s="65"/>
      <c r="IXL33" s="65"/>
      <c r="IXM33" s="65"/>
      <c r="IXN33" s="65"/>
      <c r="IXO33" s="65"/>
      <c r="IXP33" s="65"/>
      <c r="IXQ33" s="65"/>
      <c r="IXR33" s="65"/>
      <c r="IXS33" s="65"/>
      <c r="IXT33" s="65"/>
      <c r="IXU33" s="65"/>
      <c r="IXV33" s="65"/>
      <c r="IXW33" s="65"/>
      <c r="IXX33" s="65"/>
      <c r="IXY33" s="65"/>
      <c r="IXZ33" s="65"/>
      <c r="IYA33" s="65"/>
      <c r="IYB33" s="65"/>
      <c r="IYC33" s="65"/>
      <c r="IYD33" s="65"/>
      <c r="IYE33" s="65"/>
      <c r="IYF33" s="65"/>
      <c r="IYG33" s="65"/>
      <c r="IYH33" s="65"/>
      <c r="IYI33" s="65"/>
      <c r="IYJ33" s="65"/>
      <c r="IYK33" s="65"/>
      <c r="IYL33" s="65"/>
      <c r="IYM33" s="65"/>
      <c r="IYN33" s="65"/>
      <c r="IYO33" s="65"/>
      <c r="IYP33" s="65"/>
      <c r="IYQ33" s="65"/>
      <c r="IYR33" s="65"/>
      <c r="IYS33" s="65"/>
      <c r="IYT33" s="65"/>
      <c r="IYU33" s="65"/>
      <c r="IYV33" s="65"/>
      <c r="IYW33" s="65"/>
      <c r="IYX33" s="65"/>
      <c r="IYY33" s="65"/>
      <c r="IYZ33" s="65"/>
      <c r="IZA33" s="65"/>
      <c r="IZB33" s="65"/>
      <c r="IZC33" s="65"/>
      <c r="IZD33" s="65"/>
      <c r="IZE33" s="65"/>
      <c r="IZF33" s="65"/>
      <c r="IZG33" s="65"/>
      <c r="IZH33" s="65"/>
      <c r="IZI33" s="65"/>
      <c r="IZJ33" s="65"/>
      <c r="IZK33" s="65"/>
      <c r="IZL33" s="65"/>
      <c r="IZM33" s="65"/>
      <c r="IZN33" s="65"/>
      <c r="IZO33" s="65"/>
      <c r="IZP33" s="65"/>
      <c r="IZQ33" s="65"/>
      <c r="IZR33" s="65"/>
      <c r="IZS33" s="65"/>
      <c r="IZT33" s="65"/>
      <c r="IZU33" s="65"/>
      <c r="IZV33" s="65"/>
      <c r="IZW33" s="65"/>
      <c r="IZX33" s="65"/>
      <c r="IZY33" s="65"/>
      <c r="IZZ33" s="65"/>
      <c r="JAA33" s="65"/>
      <c r="JAB33" s="65"/>
      <c r="JAC33" s="65"/>
      <c r="JAD33" s="65"/>
      <c r="JAE33" s="65"/>
      <c r="JAF33" s="65"/>
      <c r="JAG33" s="65"/>
      <c r="JAH33" s="65"/>
      <c r="JAI33" s="65"/>
      <c r="JAJ33" s="65"/>
      <c r="JAK33" s="65"/>
      <c r="JAL33" s="65"/>
      <c r="JAM33" s="65"/>
      <c r="JAN33" s="65"/>
      <c r="JAO33" s="65"/>
      <c r="JAP33" s="65"/>
      <c r="JAQ33" s="65"/>
      <c r="JAR33" s="65"/>
      <c r="JAS33" s="65"/>
      <c r="JAT33" s="65"/>
      <c r="JAU33" s="65"/>
      <c r="JAV33" s="65"/>
      <c r="JAW33" s="65"/>
      <c r="JAX33" s="65"/>
      <c r="JAY33" s="65"/>
      <c r="JAZ33" s="65"/>
      <c r="JBA33" s="65"/>
      <c r="JBB33" s="65"/>
      <c r="JBC33" s="65"/>
      <c r="JBD33" s="65"/>
      <c r="JBE33" s="65"/>
      <c r="JBF33" s="65"/>
      <c r="JBG33" s="65"/>
      <c r="JBH33" s="65"/>
      <c r="JBI33" s="65"/>
      <c r="JBJ33" s="65"/>
      <c r="JBK33" s="65"/>
      <c r="JBL33" s="65"/>
      <c r="JBM33" s="65"/>
      <c r="JBN33" s="65"/>
      <c r="JBO33" s="65"/>
      <c r="JBP33" s="65"/>
      <c r="JBQ33" s="65"/>
      <c r="JBR33" s="65"/>
      <c r="JBS33" s="65"/>
      <c r="JBT33" s="65"/>
      <c r="JBU33" s="65"/>
      <c r="JBV33" s="65"/>
      <c r="JBW33" s="65"/>
      <c r="JBX33" s="65"/>
      <c r="JBY33" s="65"/>
      <c r="JBZ33" s="65"/>
      <c r="JCA33" s="65"/>
      <c r="JCB33" s="65"/>
      <c r="JCC33" s="65"/>
      <c r="JCD33" s="65"/>
      <c r="JCE33" s="65"/>
      <c r="JCF33" s="65"/>
      <c r="JCG33" s="65"/>
      <c r="JCH33" s="65"/>
      <c r="JCI33" s="65"/>
      <c r="JCJ33" s="65"/>
      <c r="JCK33" s="65"/>
      <c r="JCL33" s="65"/>
      <c r="JCM33" s="65"/>
      <c r="JCN33" s="65"/>
      <c r="JCO33" s="65"/>
      <c r="JCP33" s="65"/>
      <c r="JCQ33" s="65"/>
      <c r="JCR33" s="65"/>
      <c r="JCS33" s="65"/>
      <c r="JCT33" s="65"/>
      <c r="JCU33" s="65"/>
      <c r="JCV33" s="65"/>
      <c r="JCW33" s="65"/>
      <c r="JCX33" s="65"/>
      <c r="JCY33" s="65"/>
      <c r="JCZ33" s="65"/>
      <c r="JDA33" s="65"/>
      <c r="JDB33" s="65"/>
      <c r="JDC33" s="65"/>
      <c r="JDD33" s="65"/>
      <c r="JDE33" s="65"/>
      <c r="JDF33" s="65"/>
      <c r="JDG33" s="65"/>
      <c r="JDH33" s="65"/>
      <c r="JDI33" s="65"/>
      <c r="JDJ33" s="65"/>
      <c r="JDK33" s="65"/>
      <c r="JDL33" s="65"/>
      <c r="JDM33" s="65"/>
      <c r="JDN33" s="65"/>
      <c r="JDO33" s="65"/>
      <c r="JDP33" s="65"/>
      <c r="JDQ33" s="65"/>
      <c r="JDR33" s="65"/>
      <c r="JDS33" s="65"/>
      <c r="JDT33" s="65"/>
      <c r="JDU33" s="65"/>
      <c r="JDV33" s="65"/>
      <c r="JDW33" s="65"/>
      <c r="JDX33" s="65"/>
      <c r="JDY33" s="65"/>
      <c r="JDZ33" s="65"/>
      <c r="JEA33" s="65"/>
      <c r="JEB33" s="65"/>
      <c r="JEC33" s="65"/>
      <c r="JED33" s="65"/>
      <c r="JEE33" s="65"/>
      <c r="JEF33" s="65"/>
      <c r="JEG33" s="65"/>
      <c r="JEH33" s="65"/>
      <c r="JEI33" s="65"/>
      <c r="JEJ33" s="65"/>
      <c r="JEK33" s="65"/>
      <c r="JEL33" s="65"/>
      <c r="JEM33" s="65"/>
      <c r="JEN33" s="65"/>
      <c r="JEO33" s="65"/>
      <c r="JEP33" s="65"/>
      <c r="JEQ33" s="65"/>
      <c r="JER33" s="65"/>
      <c r="JES33" s="65"/>
      <c r="JET33" s="65"/>
      <c r="JEU33" s="65"/>
      <c r="JEV33" s="65"/>
      <c r="JEW33" s="65"/>
      <c r="JEX33" s="65"/>
      <c r="JEY33" s="65"/>
      <c r="JEZ33" s="65"/>
      <c r="JFA33" s="65"/>
      <c r="JFB33" s="65"/>
      <c r="JFC33" s="65"/>
      <c r="JFD33" s="65"/>
      <c r="JFE33" s="65"/>
      <c r="JFF33" s="65"/>
      <c r="JFG33" s="65"/>
      <c r="JFH33" s="65"/>
      <c r="JFI33" s="65"/>
      <c r="JFJ33" s="65"/>
      <c r="JFK33" s="65"/>
      <c r="JFL33" s="65"/>
      <c r="JFM33" s="65"/>
      <c r="JFN33" s="65"/>
      <c r="JFO33" s="65"/>
      <c r="JFP33" s="65"/>
      <c r="JFQ33" s="65"/>
      <c r="JFR33" s="65"/>
      <c r="JFS33" s="65"/>
      <c r="JFT33" s="65"/>
      <c r="JFU33" s="65"/>
      <c r="JFV33" s="65"/>
      <c r="JFW33" s="65"/>
      <c r="JFX33" s="65"/>
      <c r="JFY33" s="65"/>
      <c r="JFZ33" s="65"/>
      <c r="JGA33" s="65"/>
      <c r="JGB33" s="65"/>
      <c r="JGC33" s="65"/>
      <c r="JGD33" s="65"/>
      <c r="JGE33" s="65"/>
      <c r="JGF33" s="65"/>
      <c r="JGG33" s="65"/>
      <c r="JGH33" s="65"/>
      <c r="JGI33" s="65"/>
      <c r="JGJ33" s="65"/>
      <c r="JGK33" s="65"/>
      <c r="JGL33" s="65"/>
      <c r="JGM33" s="65"/>
      <c r="JGN33" s="65"/>
      <c r="JGO33" s="65"/>
      <c r="JGP33" s="65"/>
      <c r="JGQ33" s="65"/>
      <c r="JGR33" s="65"/>
      <c r="JGS33" s="65"/>
      <c r="JGT33" s="65"/>
      <c r="JGU33" s="65"/>
      <c r="JGV33" s="65"/>
      <c r="JGW33" s="65"/>
      <c r="JGX33" s="65"/>
      <c r="JGY33" s="65"/>
      <c r="JGZ33" s="65"/>
      <c r="JHA33" s="65"/>
      <c r="JHB33" s="65"/>
      <c r="JHC33" s="65"/>
      <c r="JHD33" s="65"/>
      <c r="JHE33" s="65"/>
      <c r="JHF33" s="65"/>
      <c r="JHG33" s="65"/>
      <c r="JHH33" s="65"/>
      <c r="JHI33" s="65"/>
      <c r="JHJ33" s="65"/>
      <c r="JHK33" s="65"/>
      <c r="JHL33" s="65"/>
      <c r="JHM33" s="65"/>
      <c r="JHN33" s="65"/>
      <c r="JHO33" s="65"/>
      <c r="JHP33" s="65"/>
      <c r="JHQ33" s="65"/>
      <c r="JHR33" s="65"/>
      <c r="JHS33" s="65"/>
      <c r="JHT33" s="65"/>
      <c r="JHU33" s="65"/>
      <c r="JHV33" s="65"/>
      <c r="JHW33" s="65"/>
      <c r="JHX33" s="65"/>
      <c r="JHY33" s="65"/>
      <c r="JHZ33" s="65"/>
      <c r="JIA33" s="65"/>
      <c r="JIB33" s="65"/>
      <c r="JIC33" s="65"/>
      <c r="JID33" s="65"/>
      <c r="JIE33" s="65"/>
      <c r="JIF33" s="65"/>
      <c r="JIG33" s="65"/>
      <c r="JIH33" s="65"/>
      <c r="JII33" s="65"/>
      <c r="JIJ33" s="65"/>
      <c r="JIK33" s="65"/>
      <c r="JIL33" s="65"/>
      <c r="JIM33" s="65"/>
      <c r="JIN33" s="65"/>
      <c r="JIO33" s="65"/>
      <c r="JIP33" s="65"/>
      <c r="JIQ33" s="65"/>
      <c r="JIR33" s="65"/>
      <c r="JIS33" s="65"/>
      <c r="JIT33" s="65"/>
      <c r="JIU33" s="65"/>
      <c r="JIV33" s="65"/>
      <c r="JIW33" s="65"/>
      <c r="JIX33" s="65"/>
      <c r="JIY33" s="65"/>
      <c r="JIZ33" s="65"/>
      <c r="JJA33" s="65"/>
      <c r="JJB33" s="65"/>
      <c r="JJC33" s="65"/>
      <c r="JJD33" s="65"/>
      <c r="JJE33" s="65"/>
      <c r="JJF33" s="65"/>
      <c r="JJG33" s="65"/>
      <c r="JJH33" s="65"/>
      <c r="JJI33" s="65"/>
      <c r="JJJ33" s="65"/>
      <c r="JJK33" s="65"/>
      <c r="JJL33" s="65"/>
      <c r="JJM33" s="65"/>
      <c r="JJN33" s="65"/>
      <c r="JJO33" s="65"/>
      <c r="JJP33" s="65"/>
      <c r="JJQ33" s="65"/>
      <c r="JJR33" s="65"/>
      <c r="JJS33" s="65"/>
      <c r="JJT33" s="65"/>
      <c r="JJU33" s="65"/>
      <c r="JJV33" s="65"/>
      <c r="JJW33" s="65"/>
      <c r="JJX33" s="65"/>
      <c r="JJY33" s="65"/>
      <c r="JJZ33" s="65"/>
      <c r="JKA33" s="65"/>
      <c r="JKB33" s="65"/>
      <c r="JKC33" s="65"/>
      <c r="JKD33" s="65"/>
      <c r="JKE33" s="65"/>
      <c r="JKF33" s="65"/>
      <c r="JKG33" s="65"/>
      <c r="JKH33" s="65"/>
      <c r="JKI33" s="65"/>
      <c r="JKJ33" s="65"/>
      <c r="JKK33" s="65"/>
      <c r="JKL33" s="65"/>
      <c r="JKM33" s="65"/>
      <c r="JKN33" s="65"/>
      <c r="JKO33" s="65"/>
      <c r="JKP33" s="65"/>
      <c r="JKQ33" s="65"/>
      <c r="JKR33" s="65"/>
      <c r="JKS33" s="65"/>
      <c r="JKT33" s="65"/>
      <c r="JKU33" s="65"/>
      <c r="JKV33" s="65"/>
      <c r="JKW33" s="65"/>
      <c r="JKX33" s="65"/>
      <c r="JKY33" s="65"/>
      <c r="JKZ33" s="65"/>
      <c r="JLA33" s="65"/>
      <c r="JLB33" s="65"/>
      <c r="JLC33" s="65"/>
      <c r="JLD33" s="65"/>
      <c r="JLE33" s="65"/>
      <c r="JLF33" s="65"/>
      <c r="JLG33" s="65"/>
      <c r="JLH33" s="65"/>
      <c r="JLI33" s="65"/>
      <c r="JLJ33" s="65"/>
      <c r="JLK33" s="65"/>
      <c r="JLL33" s="65"/>
      <c r="JLM33" s="65"/>
      <c r="JLN33" s="65"/>
      <c r="JLO33" s="65"/>
      <c r="JLP33" s="65"/>
      <c r="JLQ33" s="65"/>
      <c r="JLR33" s="65"/>
      <c r="JLS33" s="65"/>
      <c r="JLT33" s="65"/>
      <c r="JLU33" s="65"/>
      <c r="JLV33" s="65"/>
      <c r="JLW33" s="65"/>
      <c r="JLX33" s="65"/>
      <c r="JLY33" s="65"/>
      <c r="JLZ33" s="65"/>
      <c r="JMA33" s="65"/>
      <c r="JMB33" s="65"/>
      <c r="JMC33" s="65"/>
      <c r="JMD33" s="65"/>
      <c r="JME33" s="65"/>
      <c r="JMF33" s="65"/>
      <c r="JMG33" s="65"/>
      <c r="JMH33" s="65"/>
      <c r="JMI33" s="65"/>
      <c r="JMJ33" s="65"/>
      <c r="JMK33" s="65"/>
      <c r="JML33" s="65"/>
      <c r="JMM33" s="65"/>
      <c r="JMN33" s="65"/>
      <c r="JMO33" s="65"/>
      <c r="JMP33" s="65"/>
      <c r="JMQ33" s="65"/>
      <c r="JMR33" s="65"/>
      <c r="JMS33" s="65"/>
      <c r="JMT33" s="65"/>
      <c r="JMU33" s="65"/>
      <c r="JMV33" s="65"/>
      <c r="JMW33" s="65"/>
      <c r="JMX33" s="65"/>
      <c r="JMY33" s="65"/>
      <c r="JMZ33" s="65"/>
      <c r="JNA33" s="65"/>
      <c r="JNB33" s="65"/>
      <c r="JNC33" s="65"/>
      <c r="JND33" s="65"/>
      <c r="JNE33" s="65"/>
      <c r="JNF33" s="65"/>
      <c r="JNG33" s="65"/>
      <c r="JNH33" s="65"/>
      <c r="JNI33" s="65"/>
      <c r="JNJ33" s="65"/>
      <c r="JNK33" s="65"/>
      <c r="JNL33" s="65"/>
      <c r="JNM33" s="65"/>
      <c r="JNN33" s="65"/>
      <c r="JNO33" s="65"/>
      <c r="JNP33" s="65"/>
      <c r="JNQ33" s="65"/>
      <c r="JNR33" s="65"/>
      <c r="JNS33" s="65"/>
      <c r="JNT33" s="65"/>
      <c r="JNU33" s="65"/>
      <c r="JNV33" s="65"/>
      <c r="JNW33" s="65"/>
      <c r="JNX33" s="65"/>
      <c r="JNY33" s="65"/>
      <c r="JNZ33" s="65"/>
      <c r="JOA33" s="65"/>
      <c r="JOB33" s="65"/>
      <c r="JOC33" s="65"/>
      <c r="JOD33" s="65"/>
      <c r="JOE33" s="65"/>
      <c r="JOF33" s="65"/>
      <c r="JOG33" s="65"/>
      <c r="JOH33" s="65"/>
      <c r="JOI33" s="65"/>
      <c r="JOJ33" s="65"/>
      <c r="JOK33" s="65"/>
      <c r="JOL33" s="65"/>
      <c r="JOM33" s="65"/>
      <c r="JON33" s="65"/>
      <c r="JOO33" s="65"/>
      <c r="JOP33" s="65"/>
      <c r="JOQ33" s="65"/>
      <c r="JOR33" s="65"/>
      <c r="JOS33" s="65"/>
      <c r="JOT33" s="65"/>
      <c r="JOU33" s="65"/>
      <c r="JOV33" s="65"/>
      <c r="JOW33" s="65"/>
      <c r="JOX33" s="65"/>
      <c r="JOY33" s="65"/>
      <c r="JOZ33" s="65"/>
      <c r="JPA33" s="65"/>
      <c r="JPB33" s="65"/>
      <c r="JPC33" s="65"/>
      <c r="JPD33" s="65"/>
      <c r="JPE33" s="65"/>
      <c r="JPF33" s="65"/>
      <c r="JPG33" s="65"/>
      <c r="JPH33" s="65"/>
      <c r="JPI33" s="65"/>
      <c r="JPJ33" s="65"/>
      <c r="JPK33" s="65"/>
      <c r="JPL33" s="65"/>
      <c r="JPM33" s="65"/>
      <c r="JPN33" s="65"/>
      <c r="JPO33" s="65"/>
      <c r="JPP33" s="65"/>
      <c r="JPQ33" s="65"/>
      <c r="JPR33" s="65"/>
      <c r="JPS33" s="65"/>
      <c r="JPT33" s="65"/>
      <c r="JPU33" s="65"/>
      <c r="JPV33" s="65"/>
      <c r="JPW33" s="65"/>
      <c r="JPX33" s="65"/>
      <c r="JPY33" s="65"/>
      <c r="JPZ33" s="65"/>
      <c r="JQA33" s="65"/>
      <c r="JQB33" s="65"/>
      <c r="JQC33" s="65"/>
      <c r="JQD33" s="65"/>
      <c r="JQE33" s="65"/>
      <c r="JQF33" s="65"/>
      <c r="JQG33" s="65"/>
      <c r="JQH33" s="65"/>
      <c r="JQI33" s="65"/>
      <c r="JQJ33" s="65"/>
      <c r="JQK33" s="65"/>
      <c r="JQL33" s="65"/>
      <c r="JQM33" s="65"/>
      <c r="JQN33" s="65"/>
      <c r="JQO33" s="65"/>
      <c r="JQP33" s="65"/>
      <c r="JQQ33" s="65"/>
      <c r="JQR33" s="65"/>
      <c r="JQS33" s="65"/>
      <c r="JQT33" s="65"/>
      <c r="JQU33" s="65"/>
      <c r="JQV33" s="65"/>
      <c r="JQW33" s="65"/>
      <c r="JQX33" s="65"/>
      <c r="JQY33" s="65"/>
      <c r="JQZ33" s="65"/>
      <c r="JRA33" s="65"/>
      <c r="JRB33" s="65"/>
      <c r="JRC33" s="65"/>
      <c r="JRD33" s="65"/>
      <c r="JRE33" s="65"/>
      <c r="JRF33" s="65"/>
      <c r="JRG33" s="65"/>
      <c r="JRH33" s="65"/>
      <c r="JRI33" s="65"/>
      <c r="JRJ33" s="65"/>
      <c r="JRK33" s="65"/>
      <c r="JRL33" s="65"/>
      <c r="JRM33" s="65"/>
      <c r="JRN33" s="65"/>
      <c r="JRO33" s="65"/>
      <c r="JRP33" s="65"/>
      <c r="JRQ33" s="65"/>
      <c r="JRR33" s="65"/>
      <c r="JRS33" s="65"/>
      <c r="JRT33" s="65"/>
      <c r="JRU33" s="65"/>
      <c r="JRV33" s="65"/>
      <c r="JRW33" s="65"/>
      <c r="JRX33" s="65"/>
      <c r="JRY33" s="65"/>
      <c r="JRZ33" s="65"/>
      <c r="JSA33" s="65"/>
      <c r="JSB33" s="65"/>
      <c r="JSC33" s="65"/>
      <c r="JSD33" s="65"/>
      <c r="JSE33" s="65"/>
      <c r="JSF33" s="65"/>
      <c r="JSG33" s="65"/>
      <c r="JSH33" s="65"/>
      <c r="JSI33" s="65"/>
      <c r="JSJ33" s="65"/>
      <c r="JSK33" s="65"/>
      <c r="JSL33" s="65"/>
      <c r="JSM33" s="65"/>
      <c r="JSN33" s="65"/>
      <c r="JSO33" s="65"/>
      <c r="JSP33" s="65"/>
      <c r="JSQ33" s="65"/>
      <c r="JSR33" s="65"/>
      <c r="JSS33" s="65"/>
      <c r="JST33" s="65"/>
      <c r="JSU33" s="65"/>
      <c r="JSV33" s="65"/>
      <c r="JSW33" s="65"/>
      <c r="JSX33" s="65"/>
      <c r="JSY33" s="65"/>
      <c r="JSZ33" s="65"/>
      <c r="JTA33" s="65"/>
      <c r="JTB33" s="65"/>
      <c r="JTC33" s="65"/>
      <c r="JTD33" s="65"/>
      <c r="JTE33" s="65"/>
      <c r="JTF33" s="65"/>
      <c r="JTG33" s="65"/>
      <c r="JTH33" s="65"/>
      <c r="JTI33" s="65"/>
      <c r="JTJ33" s="65"/>
      <c r="JTK33" s="65"/>
      <c r="JTL33" s="65"/>
      <c r="JTM33" s="65"/>
      <c r="JTN33" s="65"/>
      <c r="JTO33" s="65"/>
      <c r="JTP33" s="65"/>
      <c r="JTQ33" s="65"/>
      <c r="JTR33" s="65"/>
      <c r="JTS33" s="65"/>
      <c r="JTT33" s="65"/>
      <c r="JTU33" s="65"/>
      <c r="JTV33" s="65"/>
      <c r="JTW33" s="65"/>
      <c r="JTX33" s="65"/>
      <c r="JTY33" s="65"/>
      <c r="JTZ33" s="65"/>
      <c r="JUA33" s="65"/>
      <c r="JUB33" s="65"/>
      <c r="JUC33" s="65"/>
      <c r="JUD33" s="65"/>
      <c r="JUE33" s="65"/>
      <c r="JUF33" s="65"/>
      <c r="JUG33" s="65"/>
      <c r="JUH33" s="65"/>
      <c r="JUI33" s="65"/>
      <c r="JUJ33" s="65"/>
      <c r="JUK33" s="65"/>
      <c r="JUL33" s="65"/>
      <c r="JUM33" s="65"/>
      <c r="JUN33" s="65"/>
      <c r="JUO33" s="65"/>
      <c r="JUP33" s="65"/>
      <c r="JUQ33" s="65"/>
      <c r="JUR33" s="65"/>
      <c r="JUS33" s="65"/>
      <c r="JUT33" s="65"/>
      <c r="JUU33" s="65"/>
      <c r="JUV33" s="65"/>
      <c r="JUW33" s="65"/>
      <c r="JUX33" s="65"/>
      <c r="JUY33" s="65"/>
      <c r="JUZ33" s="65"/>
      <c r="JVA33" s="65"/>
      <c r="JVB33" s="65"/>
      <c r="JVC33" s="65"/>
      <c r="JVD33" s="65"/>
      <c r="JVE33" s="65"/>
      <c r="JVF33" s="65"/>
      <c r="JVG33" s="65"/>
      <c r="JVH33" s="65"/>
      <c r="JVI33" s="65"/>
      <c r="JVJ33" s="65"/>
      <c r="JVK33" s="65"/>
      <c r="JVL33" s="65"/>
      <c r="JVM33" s="65"/>
      <c r="JVN33" s="65"/>
      <c r="JVO33" s="65"/>
      <c r="JVP33" s="65"/>
      <c r="JVQ33" s="65"/>
      <c r="JVR33" s="65"/>
      <c r="JVS33" s="65"/>
      <c r="JVT33" s="65"/>
      <c r="JVU33" s="65"/>
      <c r="JVV33" s="65"/>
      <c r="JVW33" s="65"/>
      <c r="JVX33" s="65"/>
      <c r="JVY33" s="65"/>
      <c r="JVZ33" s="65"/>
      <c r="JWA33" s="65"/>
      <c r="JWB33" s="65"/>
      <c r="JWC33" s="65"/>
      <c r="JWD33" s="65"/>
      <c r="JWE33" s="65"/>
      <c r="JWF33" s="65"/>
      <c r="JWG33" s="65"/>
      <c r="JWH33" s="65"/>
      <c r="JWI33" s="65"/>
      <c r="JWJ33" s="65"/>
      <c r="JWK33" s="65"/>
      <c r="JWL33" s="65"/>
      <c r="JWM33" s="65"/>
      <c r="JWN33" s="65"/>
      <c r="JWO33" s="65"/>
      <c r="JWP33" s="65"/>
      <c r="JWQ33" s="65"/>
      <c r="JWR33" s="65"/>
      <c r="JWS33" s="65"/>
      <c r="JWT33" s="65"/>
      <c r="JWU33" s="65"/>
      <c r="JWV33" s="65"/>
      <c r="JWW33" s="65"/>
      <c r="JWX33" s="65"/>
      <c r="JWY33" s="65"/>
      <c r="JWZ33" s="65"/>
      <c r="JXA33" s="65"/>
      <c r="JXB33" s="65"/>
      <c r="JXC33" s="65"/>
      <c r="JXD33" s="65"/>
      <c r="JXE33" s="65"/>
      <c r="JXF33" s="65"/>
      <c r="JXG33" s="65"/>
      <c r="JXH33" s="65"/>
      <c r="JXI33" s="65"/>
      <c r="JXJ33" s="65"/>
      <c r="JXK33" s="65"/>
      <c r="JXL33" s="65"/>
      <c r="JXM33" s="65"/>
      <c r="JXN33" s="65"/>
      <c r="JXO33" s="65"/>
      <c r="JXP33" s="65"/>
      <c r="JXQ33" s="65"/>
      <c r="JXR33" s="65"/>
      <c r="JXS33" s="65"/>
      <c r="JXT33" s="65"/>
      <c r="JXU33" s="65"/>
      <c r="JXV33" s="65"/>
      <c r="JXW33" s="65"/>
      <c r="JXX33" s="65"/>
      <c r="JXY33" s="65"/>
      <c r="JXZ33" s="65"/>
      <c r="JYA33" s="65"/>
      <c r="JYB33" s="65"/>
      <c r="JYC33" s="65"/>
      <c r="JYD33" s="65"/>
      <c r="JYE33" s="65"/>
      <c r="JYF33" s="65"/>
      <c r="JYG33" s="65"/>
      <c r="JYH33" s="65"/>
      <c r="JYI33" s="65"/>
      <c r="JYJ33" s="65"/>
      <c r="JYK33" s="65"/>
      <c r="JYL33" s="65"/>
      <c r="JYM33" s="65"/>
      <c r="JYN33" s="65"/>
      <c r="JYO33" s="65"/>
      <c r="JYP33" s="65"/>
      <c r="JYQ33" s="65"/>
      <c r="JYR33" s="65"/>
      <c r="JYS33" s="65"/>
      <c r="JYT33" s="65"/>
      <c r="JYU33" s="65"/>
      <c r="JYV33" s="65"/>
      <c r="JYW33" s="65"/>
      <c r="JYX33" s="65"/>
      <c r="JYY33" s="65"/>
      <c r="JYZ33" s="65"/>
      <c r="JZA33" s="65"/>
      <c r="JZB33" s="65"/>
      <c r="JZC33" s="65"/>
      <c r="JZD33" s="65"/>
      <c r="JZE33" s="65"/>
      <c r="JZF33" s="65"/>
      <c r="JZG33" s="65"/>
      <c r="JZH33" s="65"/>
      <c r="JZI33" s="65"/>
      <c r="JZJ33" s="65"/>
      <c r="JZK33" s="65"/>
      <c r="JZL33" s="65"/>
      <c r="JZM33" s="65"/>
      <c r="JZN33" s="65"/>
      <c r="JZO33" s="65"/>
      <c r="JZP33" s="65"/>
      <c r="JZQ33" s="65"/>
      <c r="JZR33" s="65"/>
      <c r="JZS33" s="65"/>
      <c r="JZT33" s="65"/>
      <c r="JZU33" s="65"/>
      <c r="JZV33" s="65"/>
      <c r="JZW33" s="65"/>
      <c r="JZX33" s="65"/>
      <c r="JZY33" s="65"/>
      <c r="JZZ33" s="65"/>
      <c r="KAA33" s="65"/>
      <c r="KAB33" s="65"/>
      <c r="KAC33" s="65"/>
      <c r="KAD33" s="65"/>
      <c r="KAE33" s="65"/>
      <c r="KAF33" s="65"/>
      <c r="KAG33" s="65"/>
      <c r="KAH33" s="65"/>
      <c r="KAI33" s="65"/>
      <c r="KAJ33" s="65"/>
      <c r="KAK33" s="65"/>
      <c r="KAL33" s="65"/>
      <c r="KAM33" s="65"/>
      <c r="KAN33" s="65"/>
      <c r="KAO33" s="65"/>
      <c r="KAP33" s="65"/>
      <c r="KAQ33" s="65"/>
      <c r="KAR33" s="65"/>
      <c r="KAS33" s="65"/>
      <c r="KAT33" s="65"/>
      <c r="KAU33" s="65"/>
      <c r="KAV33" s="65"/>
      <c r="KAW33" s="65"/>
      <c r="KAX33" s="65"/>
      <c r="KAY33" s="65"/>
      <c r="KAZ33" s="65"/>
      <c r="KBA33" s="65"/>
      <c r="KBB33" s="65"/>
      <c r="KBC33" s="65"/>
      <c r="KBD33" s="65"/>
      <c r="KBE33" s="65"/>
      <c r="KBF33" s="65"/>
      <c r="KBG33" s="65"/>
      <c r="KBH33" s="65"/>
      <c r="KBI33" s="65"/>
      <c r="KBJ33" s="65"/>
      <c r="KBK33" s="65"/>
      <c r="KBL33" s="65"/>
      <c r="KBM33" s="65"/>
      <c r="KBN33" s="65"/>
      <c r="KBO33" s="65"/>
      <c r="KBP33" s="65"/>
      <c r="KBQ33" s="65"/>
      <c r="KBR33" s="65"/>
      <c r="KBS33" s="65"/>
      <c r="KBT33" s="65"/>
      <c r="KBU33" s="65"/>
      <c r="KBV33" s="65"/>
      <c r="KBW33" s="65"/>
      <c r="KBX33" s="65"/>
      <c r="KBY33" s="65"/>
      <c r="KBZ33" s="65"/>
      <c r="KCA33" s="65"/>
      <c r="KCB33" s="65"/>
      <c r="KCC33" s="65"/>
      <c r="KCD33" s="65"/>
      <c r="KCE33" s="65"/>
      <c r="KCF33" s="65"/>
      <c r="KCG33" s="65"/>
      <c r="KCH33" s="65"/>
      <c r="KCI33" s="65"/>
      <c r="KCJ33" s="65"/>
      <c r="KCK33" s="65"/>
      <c r="KCL33" s="65"/>
      <c r="KCM33" s="65"/>
      <c r="KCN33" s="65"/>
      <c r="KCO33" s="65"/>
      <c r="KCP33" s="65"/>
      <c r="KCQ33" s="65"/>
      <c r="KCR33" s="65"/>
      <c r="KCS33" s="65"/>
      <c r="KCT33" s="65"/>
      <c r="KCU33" s="65"/>
      <c r="KCV33" s="65"/>
      <c r="KCW33" s="65"/>
      <c r="KCX33" s="65"/>
      <c r="KCY33" s="65"/>
      <c r="KCZ33" s="65"/>
      <c r="KDA33" s="65"/>
      <c r="KDB33" s="65"/>
      <c r="KDC33" s="65"/>
      <c r="KDD33" s="65"/>
      <c r="KDE33" s="65"/>
      <c r="KDF33" s="65"/>
      <c r="KDG33" s="65"/>
      <c r="KDH33" s="65"/>
      <c r="KDI33" s="65"/>
      <c r="KDJ33" s="65"/>
      <c r="KDK33" s="65"/>
      <c r="KDL33" s="65"/>
      <c r="KDM33" s="65"/>
      <c r="KDN33" s="65"/>
      <c r="KDO33" s="65"/>
      <c r="KDP33" s="65"/>
      <c r="KDQ33" s="65"/>
      <c r="KDR33" s="65"/>
      <c r="KDS33" s="65"/>
      <c r="KDT33" s="65"/>
      <c r="KDU33" s="65"/>
      <c r="KDV33" s="65"/>
      <c r="KDW33" s="65"/>
      <c r="KDX33" s="65"/>
      <c r="KDY33" s="65"/>
      <c r="KDZ33" s="65"/>
      <c r="KEA33" s="65"/>
      <c r="KEB33" s="65"/>
      <c r="KEC33" s="65"/>
      <c r="KED33" s="65"/>
      <c r="KEE33" s="65"/>
      <c r="KEF33" s="65"/>
      <c r="KEG33" s="65"/>
      <c r="KEH33" s="65"/>
      <c r="KEI33" s="65"/>
      <c r="KEJ33" s="65"/>
      <c r="KEK33" s="65"/>
      <c r="KEL33" s="65"/>
      <c r="KEM33" s="65"/>
      <c r="KEN33" s="65"/>
      <c r="KEO33" s="65"/>
      <c r="KEP33" s="65"/>
      <c r="KEQ33" s="65"/>
      <c r="KER33" s="65"/>
      <c r="KES33" s="65"/>
      <c r="KET33" s="65"/>
      <c r="KEU33" s="65"/>
      <c r="KEV33" s="65"/>
      <c r="KEW33" s="65"/>
      <c r="KEX33" s="65"/>
      <c r="KEY33" s="65"/>
      <c r="KEZ33" s="65"/>
      <c r="KFA33" s="65"/>
      <c r="KFB33" s="65"/>
      <c r="KFC33" s="65"/>
      <c r="KFD33" s="65"/>
      <c r="KFE33" s="65"/>
      <c r="KFF33" s="65"/>
      <c r="KFG33" s="65"/>
      <c r="KFH33" s="65"/>
      <c r="KFI33" s="65"/>
      <c r="KFJ33" s="65"/>
      <c r="KFK33" s="65"/>
      <c r="KFL33" s="65"/>
      <c r="KFM33" s="65"/>
      <c r="KFN33" s="65"/>
      <c r="KFO33" s="65"/>
      <c r="KFP33" s="65"/>
      <c r="KFQ33" s="65"/>
      <c r="KFR33" s="65"/>
      <c r="KFS33" s="65"/>
      <c r="KFT33" s="65"/>
      <c r="KFU33" s="65"/>
      <c r="KFV33" s="65"/>
      <c r="KFW33" s="65"/>
      <c r="KFX33" s="65"/>
      <c r="KFY33" s="65"/>
      <c r="KFZ33" s="65"/>
      <c r="KGA33" s="65"/>
      <c r="KGB33" s="65"/>
      <c r="KGC33" s="65"/>
      <c r="KGD33" s="65"/>
      <c r="KGE33" s="65"/>
      <c r="KGF33" s="65"/>
      <c r="KGG33" s="65"/>
      <c r="KGH33" s="65"/>
      <c r="KGI33" s="65"/>
      <c r="KGJ33" s="65"/>
      <c r="KGK33" s="65"/>
      <c r="KGL33" s="65"/>
      <c r="KGM33" s="65"/>
      <c r="KGN33" s="65"/>
      <c r="KGO33" s="65"/>
      <c r="KGP33" s="65"/>
      <c r="KGQ33" s="65"/>
      <c r="KGR33" s="65"/>
      <c r="KGS33" s="65"/>
      <c r="KGT33" s="65"/>
      <c r="KGU33" s="65"/>
      <c r="KGV33" s="65"/>
      <c r="KGW33" s="65"/>
      <c r="KGX33" s="65"/>
      <c r="KGY33" s="65"/>
      <c r="KGZ33" s="65"/>
      <c r="KHA33" s="65"/>
      <c r="KHB33" s="65"/>
      <c r="KHC33" s="65"/>
      <c r="KHD33" s="65"/>
      <c r="KHE33" s="65"/>
      <c r="KHF33" s="65"/>
      <c r="KHG33" s="65"/>
      <c r="KHH33" s="65"/>
      <c r="KHI33" s="65"/>
      <c r="KHJ33" s="65"/>
      <c r="KHK33" s="65"/>
      <c r="KHL33" s="65"/>
      <c r="KHM33" s="65"/>
      <c r="KHN33" s="65"/>
      <c r="KHO33" s="65"/>
      <c r="KHP33" s="65"/>
      <c r="KHQ33" s="65"/>
      <c r="KHR33" s="65"/>
      <c r="KHS33" s="65"/>
      <c r="KHT33" s="65"/>
      <c r="KHU33" s="65"/>
      <c r="KHV33" s="65"/>
      <c r="KHW33" s="65"/>
      <c r="KHX33" s="65"/>
      <c r="KHY33" s="65"/>
      <c r="KHZ33" s="65"/>
      <c r="KIA33" s="65"/>
      <c r="KIB33" s="65"/>
      <c r="KIC33" s="65"/>
      <c r="KID33" s="65"/>
      <c r="KIE33" s="65"/>
      <c r="KIF33" s="65"/>
      <c r="KIG33" s="65"/>
      <c r="KIH33" s="65"/>
      <c r="KII33" s="65"/>
      <c r="KIJ33" s="65"/>
      <c r="KIK33" s="65"/>
      <c r="KIL33" s="65"/>
      <c r="KIM33" s="65"/>
      <c r="KIN33" s="65"/>
      <c r="KIO33" s="65"/>
      <c r="KIP33" s="65"/>
      <c r="KIQ33" s="65"/>
      <c r="KIR33" s="65"/>
      <c r="KIS33" s="65"/>
      <c r="KIT33" s="65"/>
      <c r="KIU33" s="65"/>
      <c r="KIV33" s="65"/>
      <c r="KIW33" s="65"/>
      <c r="KIX33" s="65"/>
      <c r="KIY33" s="65"/>
      <c r="KIZ33" s="65"/>
      <c r="KJA33" s="65"/>
      <c r="KJB33" s="65"/>
      <c r="KJC33" s="65"/>
      <c r="KJD33" s="65"/>
      <c r="KJE33" s="65"/>
      <c r="KJF33" s="65"/>
      <c r="KJG33" s="65"/>
      <c r="KJH33" s="65"/>
      <c r="KJI33" s="65"/>
      <c r="KJJ33" s="65"/>
      <c r="KJK33" s="65"/>
      <c r="KJL33" s="65"/>
      <c r="KJM33" s="65"/>
      <c r="KJN33" s="65"/>
      <c r="KJO33" s="65"/>
      <c r="KJP33" s="65"/>
      <c r="KJQ33" s="65"/>
      <c r="KJR33" s="65"/>
      <c r="KJS33" s="65"/>
      <c r="KJT33" s="65"/>
      <c r="KJU33" s="65"/>
      <c r="KJV33" s="65"/>
      <c r="KJW33" s="65"/>
      <c r="KJX33" s="65"/>
      <c r="KJY33" s="65"/>
      <c r="KJZ33" s="65"/>
      <c r="KKA33" s="65"/>
      <c r="KKB33" s="65"/>
      <c r="KKC33" s="65"/>
      <c r="KKD33" s="65"/>
      <c r="KKE33" s="65"/>
      <c r="KKF33" s="65"/>
      <c r="KKG33" s="65"/>
      <c r="KKH33" s="65"/>
      <c r="KKI33" s="65"/>
      <c r="KKJ33" s="65"/>
      <c r="KKK33" s="65"/>
      <c r="KKL33" s="65"/>
      <c r="KKM33" s="65"/>
      <c r="KKN33" s="65"/>
      <c r="KKO33" s="65"/>
      <c r="KKP33" s="65"/>
      <c r="KKQ33" s="65"/>
      <c r="KKR33" s="65"/>
      <c r="KKS33" s="65"/>
      <c r="KKT33" s="65"/>
      <c r="KKU33" s="65"/>
      <c r="KKV33" s="65"/>
      <c r="KKW33" s="65"/>
      <c r="KKX33" s="65"/>
      <c r="KKY33" s="65"/>
      <c r="KKZ33" s="65"/>
      <c r="KLA33" s="65"/>
      <c r="KLB33" s="65"/>
      <c r="KLC33" s="65"/>
      <c r="KLD33" s="65"/>
      <c r="KLE33" s="65"/>
      <c r="KLF33" s="65"/>
      <c r="KLG33" s="65"/>
      <c r="KLH33" s="65"/>
      <c r="KLI33" s="65"/>
      <c r="KLJ33" s="65"/>
      <c r="KLK33" s="65"/>
      <c r="KLL33" s="65"/>
      <c r="KLM33" s="65"/>
      <c r="KLN33" s="65"/>
      <c r="KLO33" s="65"/>
      <c r="KLP33" s="65"/>
      <c r="KLQ33" s="65"/>
      <c r="KLR33" s="65"/>
      <c r="KLS33" s="65"/>
      <c r="KLT33" s="65"/>
      <c r="KLU33" s="65"/>
      <c r="KLV33" s="65"/>
      <c r="KLW33" s="65"/>
      <c r="KLX33" s="65"/>
      <c r="KLY33" s="65"/>
      <c r="KLZ33" s="65"/>
      <c r="KMA33" s="65"/>
      <c r="KMB33" s="65"/>
      <c r="KMC33" s="65"/>
      <c r="KMD33" s="65"/>
      <c r="KME33" s="65"/>
      <c r="KMF33" s="65"/>
      <c r="KMG33" s="65"/>
      <c r="KMH33" s="65"/>
      <c r="KMI33" s="65"/>
      <c r="KMJ33" s="65"/>
      <c r="KMK33" s="65"/>
      <c r="KML33" s="65"/>
      <c r="KMM33" s="65"/>
      <c r="KMN33" s="65"/>
      <c r="KMO33" s="65"/>
      <c r="KMP33" s="65"/>
      <c r="KMQ33" s="65"/>
      <c r="KMR33" s="65"/>
      <c r="KMS33" s="65"/>
      <c r="KMT33" s="65"/>
      <c r="KMU33" s="65"/>
      <c r="KMV33" s="65"/>
      <c r="KMW33" s="65"/>
      <c r="KMX33" s="65"/>
      <c r="KMY33" s="65"/>
      <c r="KMZ33" s="65"/>
      <c r="KNA33" s="65"/>
      <c r="KNB33" s="65"/>
      <c r="KNC33" s="65"/>
      <c r="KND33" s="65"/>
      <c r="KNE33" s="65"/>
      <c r="KNF33" s="65"/>
      <c r="KNG33" s="65"/>
      <c r="KNH33" s="65"/>
      <c r="KNI33" s="65"/>
      <c r="KNJ33" s="65"/>
      <c r="KNK33" s="65"/>
      <c r="KNL33" s="65"/>
      <c r="KNM33" s="65"/>
      <c r="KNN33" s="65"/>
      <c r="KNO33" s="65"/>
      <c r="KNP33" s="65"/>
      <c r="KNQ33" s="65"/>
      <c r="KNR33" s="65"/>
      <c r="KNS33" s="65"/>
      <c r="KNT33" s="65"/>
      <c r="KNU33" s="65"/>
      <c r="KNV33" s="65"/>
      <c r="KNW33" s="65"/>
      <c r="KNX33" s="65"/>
      <c r="KNY33" s="65"/>
      <c r="KNZ33" s="65"/>
      <c r="KOA33" s="65"/>
      <c r="KOB33" s="65"/>
      <c r="KOC33" s="65"/>
      <c r="KOD33" s="65"/>
      <c r="KOE33" s="65"/>
      <c r="KOF33" s="65"/>
      <c r="KOG33" s="65"/>
      <c r="KOH33" s="65"/>
      <c r="KOI33" s="65"/>
      <c r="KOJ33" s="65"/>
      <c r="KOK33" s="65"/>
      <c r="KOL33" s="65"/>
      <c r="KOM33" s="65"/>
      <c r="KON33" s="65"/>
      <c r="KOO33" s="65"/>
      <c r="KOP33" s="65"/>
      <c r="KOQ33" s="65"/>
      <c r="KOR33" s="65"/>
      <c r="KOS33" s="65"/>
      <c r="KOT33" s="65"/>
      <c r="KOU33" s="65"/>
      <c r="KOV33" s="65"/>
      <c r="KOW33" s="65"/>
      <c r="KOX33" s="65"/>
      <c r="KOY33" s="65"/>
      <c r="KOZ33" s="65"/>
      <c r="KPA33" s="65"/>
      <c r="KPB33" s="65"/>
      <c r="KPC33" s="65"/>
      <c r="KPD33" s="65"/>
      <c r="KPE33" s="65"/>
      <c r="KPF33" s="65"/>
      <c r="KPG33" s="65"/>
      <c r="KPH33" s="65"/>
      <c r="KPI33" s="65"/>
      <c r="KPJ33" s="65"/>
      <c r="KPK33" s="65"/>
      <c r="KPL33" s="65"/>
      <c r="KPM33" s="65"/>
      <c r="KPN33" s="65"/>
      <c r="KPO33" s="65"/>
      <c r="KPP33" s="65"/>
      <c r="KPQ33" s="65"/>
      <c r="KPR33" s="65"/>
      <c r="KPS33" s="65"/>
      <c r="KPT33" s="65"/>
      <c r="KPU33" s="65"/>
      <c r="KPV33" s="65"/>
      <c r="KPW33" s="65"/>
      <c r="KPX33" s="65"/>
      <c r="KPY33" s="65"/>
      <c r="KPZ33" s="65"/>
      <c r="KQA33" s="65"/>
      <c r="KQB33" s="65"/>
      <c r="KQC33" s="65"/>
      <c r="KQD33" s="65"/>
      <c r="KQE33" s="65"/>
      <c r="KQF33" s="65"/>
      <c r="KQG33" s="65"/>
      <c r="KQH33" s="65"/>
      <c r="KQI33" s="65"/>
      <c r="KQJ33" s="65"/>
      <c r="KQK33" s="65"/>
      <c r="KQL33" s="65"/>
      <c r="KQM33" s="65"/>
      <c r="KQN33" s="65"/>
      <c r="KQO33" s="65"/>
      <c r="KQP33" s="65"/>
      <c r="KQQ33" s="65"/>
      <c r="KQR33" s="65"/>
      <c r="KQS33" s="65"/>
      <c r="KQT33" s="65"/>
      <c r="KQU33" s="65"/>
      <c r="KQV33" s="65"/>
      <c r="KQW33" s="65"/>
      <c r="KQX33" s="65"/>
      <c r="KQY33" s="65"/>
      <c r="KQZ33" s="65"/>
      <c r="KRA33" s="65"/>
      <c r="KRB33" s="65"/>
      <c r="KRC33" s="65"/>
      <c r="KRD33" s="65"/>
      <c r="KRE33" s="65"/>
      <c r="KRF33" s="65"/>
      <c r="KRG33" s="65"/>
      <c r="KRH33" s="65"/>
      <c r="KRI33" s="65"/>
      <c r="KRJ33" s="65"/>
      <c r="KRK33" s="65"/>
      <c r="KRL33" s="65"/>
      <c r="KRM33" s="65"/>
      <c r="KRN33" s="65"/>
      <c r="KRO33" s="65"/>
      <c r="KRP33" s="65"/>
      <c r="KRQ33" s="65"/>
      <c r="KRR33" s="65"/>
      <c r="KRS33" s="65"/>
      <c r="KRT33" s="65"/>
      <c r="KRU33" s="65"/>
      <c r="KRV33" s="65"/>
      <c r="KRW33" s="65"/>
      <c r="KRX33" s="65"/>
      <c r="KRY33" s="65"/>
      <c r="KRZ33" s="65"/>
      <c r="KSA33" s="65"/>
      <c r="KSB33" s="65"/>
      <c r="KSC33" s="65"/>
      <c r="KSD33" s="65"/>
      <c r="KSE33" s="65"/>
      <c r="KSF33" s="65"/>
      <c r="KSG33" s="65"/>
      <c r="KSH33" s="65"/>
      <c r="KSI33" s="65"/>
      <c r="KSJ33" s="65"/>
      <c r="KSK33" s="65"/>
      <c r="KSL33" s="65"/>
      <c r="KSM33" s="65"/>
      <c r="KSN33" s="65"/>
      <c r="KSO33" s="65"/>
      <c r="KSP33" s="65"/>
      <c r="KSQ33" s="65"/>
      <c r="KSR33" s="65"/>
      <c r="KSS33" s="65"/>
      <c r="KST33" s="65"/>
      <c r="KSU33" s="65"/>
      <c r="KSV33" s="65"/>
      <c r="KSW33" s="65"/>
      <c r="KSX33" s="65"/>
      <c r="KSY33" s="65"/>
      <c r="KSZ33" s="65"/>
      <c r="KTA33" s="65"/>
      <c r="KTB33" s="65"/>
      <c r="KTC33" s="65"/>
      <c r="KTD33" s="65"/>
      <c r="KTE33" s="65"/>
      <c r="KTF33" s="65"/>
      <c r="KTG33" s="65"/>
      <c r="KTH33" s="65"/>
      <c r="KTI33" s="65"/>
      <c r="KTJ33" s="65"/>
      <c r="KTK33" s="65"/>
      <c r="KTL33" s="65"/>
      <c r="KTM33" s="65"/>
      <c r="KTN33" s="65"/>
      <c r="KTO33" s="65"/>
      <c r="KTP33" s="65"/>
      <c r="KTQ33" s="65"/>
      <c r="KTR33" s="65"/>
      <c r="KTS33" s="65"/>
      <c r="KTT33" s="65"/>
      <c r="KTU33" s="65"/>
      <c r="KTV33" s="65"/>
      <c r="KTW33" s="65"/>
      <c r="KTX33" s="65"/>
      <c r="KTY33" s="65"/>
      <c r="KTZ33" s="65"/>
      <c r="KUA33" s="65"/>
      <c r="KUB33" s="65"/>
      <c r="KUC33" s="65"/>
      <c r="KUD33" s="65"/>
      <c r="KUE33" s="65"/>
      <c r="KUF33" s="65"/>
      <c r="KUG33" s="65"/>
      <c r="KUH33" s="65"/>
      <c r="KUI33" s="65"/>
      <c r="KUJ33" s="65"/>
      <c r="KUK33" s="65"/>
      <c r="KUL33" s="65"/>
      <c r="KUM33" s="65"/>
      <c r="KUN33" s="65"/>
      <c r="KUO33" s="65"/>
      <c r="KUP33" s="65"/>
      <c r="KUQ33" s="65"/>
      <c r="KUR33" s="65"/>
      <c r="KUS33" s="65"/>
      <c r="KUT33" s="65"/>
      <c r="KUU33" s="65"/>
      <c r="KUV33" s="65"/>
      <c r="KUW33" s="65"/>
      <c r="KUX33" s="65"/>
      <c r="KUY33" s="65"/>
      <c r="KUZ33" s="65"/>
      <c r="KVA33" s="65"/>
      <c r="KVB33" s="65"/>
      <c r="KVC33" s="65"/>
      <c r="KVD33" s="65"/>
      <c r="KVE33" s="65"/>
      <c r="KVF33" s="65"/>
      <c r="KVG33" s="65"/>
      <c r="KVH33" s="65"/>
      <c r="KVI33" s="65"/>
      <c r="KVJ33" s="65"/>
      <c r="KVK33" s="65"/>
      <c r="KVL33" s="65"/>
      <c r="KVM33" s="65"/>
      <c r="KVN33" s="65"/>
      <c r="KVO33" s="65"/>
      <c r="KVP33" s="65"/>
      <c r="KVQ33" s="65"/>
      <c r="KVR33" s="65"/>
      <c r="KVS33" s="65"/>
      <c r="KVT33" s="65"/>
      <c r="KVU33" s="65"/>
      <c r="KVV33" s="65"/>
      <c r="KVW33" s="65"/>
      <c r="KVX33" s="65"/>
      <c r="KVY33" s="65"/>
      <c r="KVZ33" s="65"/>
      <c r="KWA33" s="65"/>
      <c r="KWB33" s="65"/>
      <c r="KWC33" s="65"/>
      <c r="KWD33" s="65"/>
      <c r="KWE33" s="65"/>
      <c r="KWF33" s="65"/>
      <c r="KWG33" s="65"/>
      <c r="KWH33" s="65"/>
      <c r="KWI33" s="65"/>
      <c r="KWJ33" s="65"/>
      <c r="KWK33" s="65"/>
      <c r="KWL33" s="65"/>
      <c r="KWM33" s="65"/>
      <c r="KWN33" s="65"/>
      <c r="KWO33" s="65"/>
      <c r="KWP33" s="65"/>
      <c r="KWQ33" s="65"/>
      <c r="KWR33" s="65"/>
      <c r="KWS33" s="65"/>
      <c r="KWT33" s="65"/>
      <c r="KWU33" s="65"/>
      <c r="KWV33" s="65"/>
      <c r="KWW33" s="65"/>
      <c r="KWX33" s="65"/>
      <c r="KWY33" s="65"/>
      <c r="KWZ33" s="65"/>
      <c r="KXA33" s="65"/>
      <c r="KXB33" s="65"/>
      <c r="KXC33" s="65"/>
      <c r="KXD33" s="65"/>
      <c r="KXE33" s="65"/>
      <c r="KXF33" s="65"/>
      <c r="KXG33" s="65"/>
      <c r="KXH33" s="65"/>
      <c r="KXI33" s="65"/>
      <c r="KXJ33" s="65"/>
      <c r="KXK33" s="65"/>
      <c r="KXL33" s="65"/>
      <c r="KXM33" s="65"/>
      <c r="KXN33" s="65"/>
      <c r="KXO33" s="65"/>
      <c r="KXP33" s="65"/>
      <c r="KXQ33" s="65"/>
      <c r="KXR33" s="65"/>
      <c r="KXS33" s="65"/>
      <c r="KXT33" s="65"/>
      <c r="KXU33" s="65"/>
      <c r="KXV33" s="65"/>
      <c r="KXW33" s="65"/>
      <c r="KXX33" s="65"/>
      <c r="KXY33" s="65"/>
      <c r="KXZ33" s="65"/>
      <c r="KYA33" s="65"/>
      <c r="KYB33" s="65"/>
      <c r="KYC33" s="65"/>
      <c r="KYD33" s="65"/>
      <c r="KYE33" s="65"/>
      <c r="KYF33" s="65"/>
      <c r="KYG33" s="65"/>
      <c r="KYH33" s="65"/>
      <c r="KYI33" s="65"/>
      <c r="KYJ33" s="65"/>
      <c r="KYK33" s="65"/>
      <c r="KYL33" s="65"/>
      <c r="KYM33" s="65"/>
      <c r="KYN33" s="65"/>
      <c r="KYO33" s="65"/>
      <c r="KYP33" s="65"/>
      <c r="KYQ33" s="65"/>
      <c r="KYR33" s="65"/>
      <c r="KYS33" s="65"/>
      <c r="KYT33" s="65"/>
      <c r="KYU33" s="65"/>
      <c r="KYV33" s="65"/>
      <c r="KYW33" s="65"/>
      <c r="KYX33" s="65"/>
      <c r="KYY33" s="65"/>
      <c r="KYZ33" s="65"/>
      <c r="KZA33" s="65"/>
      <c r="KZB33" s="65"/>
      <c r="KZC33" s="65"/>
      <c r="KZD33" s="65"/>
      <c r="KZE33" s="65"/>
      <c r="KZF33" s="65"/>
      <c r="KZG33" s="65"/>
      <c r="KZH33" s="65"/>
      <c r="KZI33" s="65"/>
      <c r="KZJ33" s="65"/>
      <c r="KZK33" s="65"/>
      <c r="KZL33" s="65"/>
      <c r="KZM33" s="65"/>
      <c r="KZN33" s="65"/>
      <c r="KZO33" s="65"/>
      <c r="KZP33" s="65"/>
      <c r="KZQ33" s="65"/>
      <c r="KZR33" s="65"/>
      <c r="KZS33" s="65"/>
      <c r="KZT33" s="65"/>
      <c r="KZU33" s="65"/>
      <c r="KZV33" s="65"/>
      <c r="KZW33" s="65"/>
      <c r="KZX33" s="65"/>
      <c r="KZY33" s="65"/>
      <c r="KZZ33" s="65"/>
      <c r="LAA33" s="65"/>
      <c r="LAB33" s="65"/>
      <c r="LAC33" s="65"/>
      <c r="LAD33" s="65"/>
      <c r="LAE33" s="65"/>
      <c r="LAF33" s="65"/>
      <c r="LAG33" s="65"/>
      <c r="LAH33" s="65"/>
      <c r="LAI33" s="65"/>
      <c r="LAJ33" s="65"/>
      <c r="LAK33" s="65"/>
      <c r="LAL33" s="65"/>
      <c r="LAM33" s="65"/>
      <c r="LAN33" s="65"/>
      <c r="LAO33" s="65"/>
      <c r="LAP33" s="65"/>
      <c r="LAQ33" s="65"/>
      <c r="LAR33" s="65"/>
      <c r="LAS33" s="65"/>
      <c r="LAT33" s="65"/>
      <c r="LAU33" s="65"/>
      <c r="LAV33" s="65"/>
      <c r="LAW33" s="65"/>
      <c r="LAX33" s="65"/>
      <c r="LAY33" s="65"/>
      <c r="LAZ33" s="65"/>
      <c r="LBA33" s="65"/>
      <c r="LBB33" s="65"/>
      <c r="LBC33" s="65"/>
      <c r="LBD33" s="65"/>
      <c r="LBE33" s="65"/>
      <c r="LBF33" s="65"/>
      <c r="LBG33" s="65"/>
      <c r="LBH33" s="65"/>
      <c r="LBI33" s="65"/>
      <c r="LBJ33" s="65"/>
      <c r="LBK33" s="65"/>
      <c r="LBL33" s="65"/>
      <c r="LBM33" s="65"/>
      <c r="LBN33" s="65"/>
      <c r="LBO33" s="65"/>
      <c r="LBP33" s="65"/>
      <c r="LBQ33" s="65"/>
      <c r="LBR33" s="65"/>
      <c r="LBS33" s="65"/>
      <c r="LBT33" s="65"/>
      <c r="LBU33" s="65"/>
      <c r="LBV33" s="65"/>
      <c r="LBW33" s="65"/>
      <c r="LBX33" s="65"/>
      <c r="LBY33" s="65"/>
      <c r="LBZ33" s="65"/>
      <c r="LCA33" s="65"/>
      <c r="LCB33" s="65"/>
      <c r="LCC33" s="65"/>
      <c r="LCD33" s="65"/>
      <c r="LCE33" s="65"/>
      <c r="LCF33" s="65"/>
      <c r="LCG33" s="65"/>
      <c r="LCH33" s="65"/>
      <c r="LCI33" s="65"/>
      <c r="LCJ33" s="65"/>
      <c r="LCK33" s="65"/>
      <c r="LCL33" s="65"/>
      <c r="LCM33" s="65"/>
      <c r="LCN33" s="65"/>
      <c r="LCO33" s="65"/>
      <c r="LCP33" s="65"/>
      <c r="LCQ33" s="65"/>
      <c r="LCR33" s="65"/>
      <c r="LCS33" s="65"/>
      <c r="LCT33" s="65"/>
      <c r="LCU33" s="65"/>
      <c r="LCV33" s="65"/>
      <c r="LCW33" s="65"/>
      <c r="LCX33" s="65"/>
      <c r="LCY33" s="65"/>
      <c r="LCZ33" s="65"/>
      <c r="LDA33" s="65"/>
      <c r="LDB33" s="65"/>
      <c r="LDC33" s="65"/>
      <c r="LDD33" s="65"/>
      <c r="LDE33" s="65"/>
      <c r="LDF33" s="65"/>
      <c r="LDG33" s="65"/>
      <c r="LDH33" s="65"/>
      <c r="LDI33" s="65"/>
      <c r="LDJ33" s="65"/>
      <c r="LDK33" s="65"/>
      <c r="LDL33" s="65"/>
      <c r="LDM33" s="65"/>
      <c r="LDN33" s="65"/>
      <c r="LDO33" s="65"/>
      <c r="LDP33" s="65"/>
      <c r="LDQ33" s="65"/>
      <c r="LDR33" s="65"/>
      <c r="LDS33" s="65"/>
      <c r="LDT33" s="65"/>
      <c r="LDU33" s="65"/>
      <c r="LDV33" s="65"/>
      <c r="LDW33" s="65"/>
      <c r="LDX33" s="65"/>
      <c r="LDY33" s="65"/>
      <c r="LDZ33" s="65"/>
      <c r="LEA33" s="65"/>
      <c r="LEB33" s="65"/>
      <c r="LEC33" s="65"/>
      <c r="LED33" s="65"/>
      <c r="LEE33" s="65"/>
      <c r="LEF33" s="65"/>
      <c r="LEG33" s="65"/>
      <c r="LEH33" s="65"/>
      <c r="LEI33" s="65"/>
      <c r="LEJ33" s="65"/>
      <c r="LEK33" s="65"/>
      <c r="LEL33" s="65"/>
      <c r="LEM33" s="65"/>
      <c r="LEN33" s="65"/>
      <c r="LEO33" s="65"/>
      <c r="LEP33" s="65"/>
      <c r="LEQ33" s="65"/>
      <c r="LER33" s="65"/>
      <c r="LES33" s="65"/>
      <c r="LET33" s="65"/>
      <c r="LEU33" s="65"/>
      <c r="LEV33" s="65"/>
      <c r="LEW33" s="65"/>
      <c r="LEX33" s="65"/>
      <c r="LEY33" s="65"/>
      <c r="LEZ33" s="65"/>
      <c r="LFA33" s="65"/>
      <c r="LFB33" s="65"/>
      <c r="LFC33" s="65"/>
      <c r="LFD33" s="65"/>
      <c r="LFE33" s="65"/>
      <c r="LFF33" s="65"/>
      <c r="LFG33" s="65"/>
      <c r="LFH33" s="65"/>
      <c r="LFI33" s="65"/>
      <c r="LFJ33" s="65"/>
      <c r="LFK33" s="65"/>
      <c r="LFL33" s="65"/>
      <c r="LFM33" s="65"/>
      <c r="LFN33" s="65"/>
      <c r="LFO33" s="65"/>
      <c r="LFP33" s="65"/>
      <c r="LFQ33" s="65"/>
      <c r="LFR33" s="65"/>
      <c r="LFS33" s="65"/>
      <c r="LFT33" s="65"/>
      <c r="LFU33" s="65"/>
      <c r="LFV33" s="65"/>
      <c r="LFW33" s="65"/>
      <c r="LFX33" s="65"/>
      <c r="LFY33" s="65"/>
      <c r="LFZ33" s="65"/>
      <c r="LGA33" s="65"/>
      <c r="LGB33" s="65"/>
      <c r="LGC33" s="65"/>
      <c r="LGD33" s="65"/>
      <c r="LGE33" s="65"/>
      <c r="LGF33" s="65"/>
      <c r="LGG33" s="65"/>
      <c r="LGH33" s="65"/>
      <c r="LGI33" s="65"/>
      <c r="LGJ33" s="65"/>
      <c r="LGK33" s="65"/>
      <c r="LGL33" s="65"/>
      <c r="LGM33" s="65"/>
      <c r="LGN33" s="65"/>
      <c r="LGO33" s="65"/>
      <c r="LGP33" s="65"/>
      <c r="LGQ33" s="65"/>
      <c r="LGR33" s="65"/>
      <c r="LGS33" s="65"/>
      <c r="LGT33" s="65"/>
      <c r="LGU33" s="65"/>
      <c r="LGV33" s="65"/>
      <c r="LGW33" s="65"/>
      <c r="LGX33" s="65"/>
      <c r="LGY33" s="65"/>
      <c r="LGZ33" s="65"/>
      <c r="LHA33" s="65"/>
      <c r="LHB33" s="65"/>
      <c r="LHC33" s="65"/>
      <c r="LHD33" s="65"/>
      <c r="LHE33" s="65"/>
      <c r="LHF33" s="65"/>
      <c r="LHG33" s="65"/>
      <c r="LHH33" s="65"/>
      <c r="LHI33" s="65"/>
      <c r="LHJ33" s="65"/>
      <c r="LHK33" s="65"/>
      <c r="LHL33" s="65"/>
      <c r="LHM33" s="65"/>
      <c r="LHN33" s="65"/>
      <c r="LHO33" s="65"/>
      <c r="LHP33" s="65"/>
      <c r="LHQ33" s="65"/>
      <c r="LHR33" s="65"/>
      <c r="LHS33" s="65"/>
      <c r="LHT33" s="65"/>
      <c r="LHU33" s="65"/>
      <c r="LHV33" s="65"/>
      <c r="LHW33" s="65"/>
      <c r="LHX33" s="65"/>
      <c r="LHY33" s="65"/>
      <c r="LHZ33" s="65"/>
      <c r="LIA33" s="65"/>
      <c r="LIB33" s="65"/>
      <c r="LIC33" s="65"/>
      <c r="LID33" s="65"/>
      <c r="LIE33" s="65"/>
      <c r="LIF33" s="65"/>
      <c r="LIG33" s="65"/>
      <c r="LIH33" s="65"/>
      <c r="LII33" s="65"/>
      <c r="LIJ33" s="65"/>
      <c r="LIK33" s="65"/>
      <c r="LIL33" s="65"/>
      <c r="LIM33" s="65"/>
      <c r="LIN33" s="65"/>
      <c r="LIO33" s="65"/>
      <c r="LIP33" s="65"/>
      <c r="LIQ33" s="65"/>
      <c r="LIR33" s="65"/>
      <c r="LIS33" s="65"/>
      <c r="LIT33" s="65"/>
      <c r="LIU33" s="65"/>
      <c r="LIV33" s="65"/>
      <c r="LIW33" s="65"/>
      <c r="LIX33" s="65"/>
      <c r="LIY33" s="65"/>
      <c r="LIZ33" s="65"/>
      <c r="LJA33" s="65"/>
      <c r="LJB33" s="65"/>
      <c r="LJC33" s="65"/>
      <c r="LJD33" s="65"/>
      <c r="LJE33" s="65"/>
      <c r="LJF33" s="65"/>
      <c r="LJG33" s="65"/>
      <c r="LJH33" s="65"/>
      <c r="LJI33" s="65"/>
      <c r="LJJ33" s="65"/>
      <c r="LJK33" s="65"/>
      <c r="LJL33" s="65"/>
      <c r="LJM33" s="65"/>
      <c r="LJN33" s="65"/>
      <c r="LJO33" s="65"/>
      <c r="LJP33" s="65"/>
      <c r="LJQ33" s="65"/>
      <c r="LJR33" s="65"/>
      <c r="LJS33" s="65"/>
      <c r="LJT33" s="65"/>
      <c r="LJU33" s="65"/>
      <c r="LJV33" s="65"/>
      <c r="LJW33" s="65"/>
      <c r="LJX33" s="65"/>
      <c r="LJY33" s="65"/>
      <c r="LJZ33" s="65"/>
      <c r="LKA33" s="65"/>
      <c r="LKB33" s="65"/>
      <c r="LKC33" s="65"/>
      <c r="LKD33" s="65"/>
      <c r="LKE33" s="65"/>
      <c r="LKF33" s="65"/>
      <c r="LKG33" s="65"/>
      <c r="LKH33" s="65"/>
      <c r="LKI33" s="65"/>
      <c r="LKJ33" s="65"/>
      <c r="LKK33" s="65"/>
      <c r="LKL33" s="65"/>
      <c r="LKM33" s="65"/>
      <c r="LKN33" s="65"/>
      <c r="LKO33" s="65"/>
      <c r="LKP33" s="65"/>
      <c r="LKQ33" s="65"/>
      <c r="LKR33" s="65"/>
      <c r="LKS33" s="65"/>
      <c r="LKT33" s="65"/>
      <c r="LKU33" s="65"/>
      <c r="LKV33" s="65"/>
      <c r="LKW33" s="65"/>
      <c r="LKX33" s="65"/>
      <c r="LKY33" s="65"/>
      <c r="LKZ33" s="65"/>
      <c r="LLA33" s="65"/>
      <c r="LLB33" s="65"/>
      <c r="LLC33" s="65"/>
      <c r="LLD33" s="65"/>
      <c r="LLE33" s="65"/>
      <c r="LLF33" s="65"/>
      <c r="LLG33" s="65"/>
      <c r="LLH33" s="65"/>
      <c r="LLI33" s="65"/>
      <c r="LLJ33" s="65"/>
      <c r="LLK33" s="65"/>
      <c r="LLL33" s="65"/>
      <c r="LLM33" s="65"/>
      <c r="LLN33" s="65"/>
      <c r="LLO33" s="65"/>
      <c r="LLP33" s="65"/>
      <c r="LLQ33" s="65"/>
      <c r="LLR33" s="65"/>
      <c r="LLS33" s="65"/>
      <c r="LLT33" s="65"/>
      <c r="LLU33" s="65"/>
      <c r="LLV33" s="65"/>
      <c r="LLW33" s="65"/>
      <c r="LLX33" s="65"/>
      <c r="LLY33" s="65"/>
      <c r="LLZ33" s="65"/>
      <c r="LMA33" s="65"/>
      <c r="LMB33" s="65"/>
      <c r="LMC33" s="65"/>
      <c r="LMD33" s="65"/>
      <c r="LME33" s="65"/>
      <c r="LMF33" s="65"/>
      <c r="LMG33" s="65"/>
      <c r="LMH33" s="65"/>
      <c r="LMI33" s="65"/>
      <c r="LMJ33" s="65"/>
      <c r="LMK33" s="65"/>
      <c r="LML33" s="65"/>
      <c r="LMM33" s="65"/>
      <c r="LMN33" s="65"/>
      <c r="LMO33" s="65"/>
      <c r="LMP33" s="65"/>
      <c r="LMQ33" s="65"/>
      <c r="LMR33" s="65"/>
      <c r="LMS33" s="65"/>
      <c r="LMT33" s="65"/>
      <c r="LMU33" s="65"/>
      <c r="LMV33" s="65"/>
      <c r="LMW33" s="65"/>
      <c r="LMX33" s="65"/>
      <c r="LMY33" s="65"/>
      <c r="LMZ33" s="65"/>
      <c r="LNA33" s="65"/>
      <c r="LNB33" s="65"/>
      <c r="LNC33" s="65"/>
      <c r="LND33" s="65"/>
      <c r="LNE33" s="65"/>
      <c r="LNF33" s="65"/>
      <c r="LNG33" s="65"/>
      <c r="LNH33" s="65"/>
      <c r="LNI33" s="65"/>
      <c r="LNJ33" s="65"/>
      <c r="LNK33" s="65"/>
      <c r="LNL33" s="65"/>
      <c r="LNM33" s="65"/>
      <c r="LNN33" s="65"/>
      <c r="LNO33" s="65"/>
      <c r="LNP33" s="65"/>
      <c r="LNQ33" s="65"/>
      <c r="LNR33" s="65"/>
      <c r="LNS33" s="65"/>
      <c r="LNT33" s="65"/>
      <c r="LNU33" s="65"/>
      <c r="LNV33" s="65"/>
      <c r="LNW33" s="65"/>
      <c r="LNX33" s="65"/>
      <c r="LNY33" s="65"/>
      <c r="LNZ33" s="65"/>
      <c r="LOA33" s="65"/>
      <c r="LOB33" s="65"/>
      <c r="LOC33" s="65"/>
      <c r="LOD33" s="65"/>
      <c r="LOE33" s="65"/>
      <c r="LOF33" s="65"/>
      <c r="LOG33" s="65"/>
      <c r="LOH33" s="65"/>
      <c r="LOI33" s="65"/>
      <c r="LOJ33" s="65"/>
      <c r="LOK33" s="65"/>
      <c r="LOL33" s="65"/>
      <c r="LOM33" s="65"/>
      <c r="LON33" s="65"/>
      <c r="LOO33" s="65"/>
      <c r="LOP33" s="65"/>
      <c r="LOQ33" s="65"/>
      <c r="LOR33" s="65"/>
      <c r="LOS33" s="65"/>
      <c r="LOT33" s="65"/>
      <c r="LOU33" s="65"/>
      <c r="LOV33" s="65"/>
      <c r="LOW33" s="65"/>
      <c r="LOX33" s="65"/>
      <c r="LOY33" s="65"/>
      <c r="LOZ33" s="65"/>
      <c r="LPA33" s="65"/>
      <c r="LPB33" s="65"/>
      <c r="LPC33" s="65"/>
      <c r="LPD33" s="65"/>
      <c r="LPE33" s="65"/>
      <c r="LPF33" s="65"/>
      <c r="LPG33" s="65"/>
      <c r="LPH33" s="65"/>
      <c r="LPI33" s="65"/>
      <c r="LPJ33" s="65"/>
      <c r="LPK33" s="65"/>
      <c r="LPL33" s="65"/>
      <c r="LPM33" s="65"/>
      <c r="LPN33" s="65"/>
      <c r="LPO33" s="65"/>
      <c r="LPP33" s="65"/>
      <c r="LPQ33" s="65"/>
      <c r="LPR33" s="65"/>
      <c r="LPS33" s="65"/>
      <c r="LPT33" s="65"/>
      <c r="LPU33" s="65"/>
      <c r="LPV33" s="65"/>
      <c r="LPW33" s="65"/>
      <c r="LPX33" s="65"/>
      <c r="LPY33" s="65"/>
      <c r="LPZ33" s="65"/>
      <c r="LQA33" s="65"/>
      <c r="LQB33" s="65"/>
      <c r="LQC33" s="65"/>
      <c r="LQD33" s="65"/>
      <c r="LQE33" s="65"/>
      <c r="LQF33" s="65"/>
      <c r="LQG33" s="65"/>
      <c r="LQH33" s="65"/>
      <c r="LQI33" s="65"/>
      <c r="LQJ33" s="65"/>
      <c r="LQK33" s="65"/>
      <c r="LQL33" s="65"/>
      <c r="LQM33" s="65"/>
      <c r="LQN33" s="65"/>
      <c r="LQO33" s="65"/>
      <c r="LQP33" s="65"/>
      <c r="LQQ33" s="65"/>
      <c r="LQR33" s="65"/>
      <c r="LQS33" s="65"/>
      <c r="LQT33" s="65"/>
      <c r="LQU33" s="65"/>
      <c r="LQV33" s="65"/>
      <c r="LQW33" s="65"/>
      <c r="LQX33" s="65"/>
      <c r="LQY33" s="65"/>
      <c r="LQZ33" s="65"/>
      <c r="LRA33" s="65"/>
      <c r="LRB33" s="65"/>
      <c r="LRC33" s="65"/>
      <c r="LRD33" s="65"/>
      <c r="LRE33" s="65"/>
      <c r="LRF33" s="65"/>
      <c r="LRG33" s="65"/>
      <c r="LRH33" s="65"/>
      <c r="LRI33" s="65"/>
      <c r="LRJ33" s="65"/>
      <c r="LRK33" s="65"/>
      <c r="LRL33" s="65"/>
      <c r="LRM33" s="65"/>
      <c r="LRN33" s="65"/>
      <c r="LRO33" s="65"/>
      <c r="LRP33" s="65"/>
      <c r="LRQ33" s="65"/>
      <c r="LRR33" s="65"/>
      <c r="LRS33" s="65"/>
      <c r="LRT33" s="65"/>
      <c r="LRU33" s="65"/>
      <c r="LRV33" s="65"/>
      <c r="LRW33" s="65"/>
      <c r="LRX33" s="65"/>
      <c r="LRY33" s="65"/>
      <c r="LRZ33" s="65"/>
      <c r="LSA33" s="65"/>
      <c r="LSB33" s="65"/>
      <c r="LSC33" s="65"/>
      <c r="LSD33" s="65"/>
      <c r="LSE33" s="65"/>
      <c r="LSF33" s="65"/>
      <c r="LSG33" s="65"/>
      <c r="LSH33" s="65"/>
      <c r="LSI33" s="65"/>
      <c r="LSJ33" s="65"/>
      <c r="LSK33" s="65"/>
      <c r="LSL33" s="65"/>
      <c r="LSM33" s="65"/>
      <c r="LSN33" s="65"/>
      <c r="LSO33" s="65"/>
      <c r="LSP33" s="65"/>
      <c r="LSQ33" s="65"/>
      <c r="LSR33" s="65"/>
      <c r="LSS33" s="65"/>
      <c r="LST33" s="65"/>
      <c r="LSU33" s="65"/>
      <c r="LSV33" s="65"/>
      <c r="LSW33" s="65"/>
      <c r="LSX33" s="65"/>
      <c r="LSY33" s="65"/>
      <c r="LSZ33" s="65"/>
      <c r="LTA33" s="65"/>
      <c r="LTB33" s="65"/>
      <c r="LTC33" s="65"/>
      <c r="LTD33" s="65"/>
      <c r="LTE33" s="65"/>
      <c r="LTF33" s="65"/>
      <c r="LTG33" s="65"/>
      <c r="LTH33" s="65"/>
      <c r="LTI33" s="65"/>
      <c r="LTJ33" s="65"/>
      <c r="LTK33" s="65"/>
      <c r="LTL33" s="65"/>
      <c r="LTM33" s="65"/>
      <c r="LTN33" s="65"/>
      <c r="LTO33" s="65"/>
      <c r="LTP33" s="65"/>
      <c r="LTQ33" s="65"/>
      <c r="LTR33" s="65"/>
      <c r="LTS33" s="65"/>
      <c r="LTT33" s="65"/>
      <c r="LTU33" s="65"/>
      <c r="LTV33" s="65"/>
      <c r="LTW33" s="65"/>
      <c r="LTX33" s="65"/>
      <c r="LTY33" s="65"/>
      <c r="LTZ33" s="65"/>
      <c r="LUA33" s="65"/>
      <c r="LUB33" s="65"/>
      <c r="LUC33" s="65"/>
      <c r="LUD33" s="65"/>
      <c r="LUE33" s="65"/>
      <c r="LUF33" s="65"/>
      <c r="LUG33" s="65"/>
      <c r="LUH33" s="65"/>
      <c r="LUI33" s="65"/>
      <c r="LUJ33" s="65"/>
      <c r="LUK33" s="65"/>
      <c r="LUL33" s="65"/>
      <c r="LUM33" s="65"/>
      <c r="LUN33" s="65"/>
      <c r="LUO33" s="65"/>
      <c r="LUP33" s="65"/>
      <c r="LUQ33" s="65"/>
      <c r="LUR33" s="65"/>
      <c r="LUS33" s="65"/>
      <c r="LUT33" s="65"/>
      <c r="LUU33" s="65"/>
      <c r="LUV33" s="65"/>
      <c r="LUW33" s="65"/>
      <c r="LUX33" s="65"/>
      <c r="LUY33" s="65"/>
      <c r="LUZ33" s="65"/>
      <c r="LVA33" s="65"/>
      <c r="LVB33" s="65"/>
      <c r="LVC33" s="65"/>
      <c r="LVD33" s="65"/>
      <c r="LVE33" s="65"/>
      <c r="LVF33" s="65"/>
      <c r="LVG33" s="65"/>
      <c r="LVH33" s="65"/>
      <c r="LVI33" s="65"/>
      <c r="LVJ33" s="65"/>
      <c r="LVK33" s="65"/>
      <c r="LVL33" s="65"/>
      <c r="LVM33" s="65"/>
      <c r="LVN33" s="65"/>
      <c r="LVO33" s="65"/>
      <c r="LVP33" s="65"/>
      <c r="LVQ33" s="65"/>
      <c r="LVR33" s="65"/>
      <c r="LVS33" s="65"/>
      <c r="LVT33" s="65"/>
      <c r="LVU33" s="65"/>
      <c r="LVV33" s="65"/>
      <c r="LVW33" s="65"/>
      <c r="LVX33" s="65"/>
      <c r="LVY33" s="65"/>
      <c r="LVZ33" s="65"/>
      <c r="LWA33" s="65"/>
      <c r="LWB33" s="65"/>
      <c r="LWC33" s="65"/>
      <c r="LWD33" s="65"/>
      <c r="LWE33" s="65"/>
      <c r="LWF33" s="65"/>
      <c r="LWG33" s="65"/>
      <c r="LWH33" s="65"/>
      <c r="LWI33" s="65"/>
      <c r="LWJ33" s="65"/>
      <c r="LWK33" s="65"/>
      <c r="LWL33" s="65"/>
      <c r="LWM33" s="65"/>
      <c r="LWN33" s="65"/>
      <c r="LWO33" s="65"/>
      <c r="LWP33" s="65"/>
      <c r="LWQ33" s="65"/>
      <c r="LWR33" s="65"/>
      <c r="LWS33" s="65"/>
      <c r="LWT33" s="65"/>
      <c r="LWU33" s="65"/>
      <c r="LWV33" s="65"/>
      <c r="LWW33" s="65"/>
      <c r="LWX33" s="65"/>
      <c r="LWY33" s="65"/>
      <c r="LWZ33" s="65"/>
      <c r="LXA33" s="65"/>
      <c r="LXB33" s="65"/>
      <c r="LXC33" s="65"/>
      <c r="LXD33" s="65"/>
      <c r="LXE33" s="65"/>
      <c r="LXF33" s="65"/>
      <c r="LXG33" s="65"/>
      <c r="LXH33" s="65"/>
      <c r="LXI33" s="65"/>
      <c r="LXJ33" s="65"/>
      <c r="LXK33" s="65"/>
      <c r="LXL33" s="65"/>
      <c r="LXM33" s="65"/>
      <c r="LXN33" s="65"/>
      <c r="LXO33" s="65"/>
      <c r="LXP33" s="65"/>
      <c r="LXQ33" s="65"/>
      <c r="LXR33" s="65"/>
      <c r="LXS33" s="65"/>
      <c r="LXT33" s="65"/>
      <c r="LXU33" s="65"/>
      <c r="LXV33" s="65"/>
      <c r="LXW33" s="65"/>
      <c r="LXX33" s="65"/>
      <c r="LXY33" s="65"/>
      <c r="LXZ33" s="65"/>
      <c r="LYA33" s="65"/>
      <c r="LYB33" s="65"/>
      <c r="LYC33" s="65"/>
      <c r="LYD33" s="65"/>
      <c r="LYE33" s="65"/>
      <c r="LYF33" s="65"/>
      <c r="LYG33" s="65"/>
      <c r="LYH33" s="65"/>
      <c r="LYI33" s="65"/>
      <c r="LYJ33" s="65"/>
      <c r="LYK33" s="65"/>
      <c r="LYL33" s="65"/>
      <c r="LYM33" s="65"/>
      <c r="LYN33" s="65"/>
      <c r="LYO33" s="65"/>
      <c r="LYP33" s="65"/>
      <c r="LYQ33" s="65"/>
      <c r="LYR33" s="65"/>
      <c r="LYS33" s="65"/>
      <c r="LYT33" s="65"/>
      <c r="LYU33" s="65"/>
      <c r="LYV33" s="65"/>
      <c r="LYW33" s="65"/>
      <c r="LYX33" s="65"/>
      <c r="LYY33" s="65"/>
      <c r="LYZ33" s="65"/>
      <c r="LZA33" s="65"/>
      <c r="LZB33" s="65"/>
      <c r="LZC33" s="65"/>
      <c r="LZD33" s="65"/>
      <c r="LZE33" s="65"/>
      <c r="LZF33" s="65"/>
      <c r="LZG33" s="65"/>
      <c r="LZH33" s="65"/>
      <c r="LZI33" s="65"/>
      <c r="LZJ33" s="65"/>
      <c r="LZK33" s="65"/>
      <c r="LZL33" s="65"/>
      <c r="LZM33" s="65"/>
      <c r="LZN33" s="65"/>
      <c r="LZO33" s="65"/>
      <c r="LZP33" s="65"/>
      <c r="LZQ33" s="65"/>
      <c r="LZR33" s="65"/>
      <c r="LZS33" s="65"/>
      <c r="LZT33" s="65"/>
      <c r="LZU33" s="65"/>
      <c r="LZV33" s="65"/>
      <c r="LZW33" s="65"/>
      <c r="LZX33" s="65"/>
      <c r="LZY33" s="65"/>
      <c r="LZZ33" s="65"/>
      <c r="MAA33" s="65"/>
      <c r="MAB33" s="65"/>
      <c r="MAC33" s="65"/>
      <c r="MAD33" s="65"/>
      <c r="MAE33" s="65"/>
      <c r="MAF33" s="65"/>
      <c r="MAG33" s="65"/>
      <c r="MAH33" s="65"/>
      <c r="MAI33" s="65"/>
      <c r="MAJ33" s="65"/>
      <c r="MAK33" s="65"/>
      <c r="MAL33" s="65"/>
      <c r="MAM33" s="65"/>
      <c r="MAN33" s="65"/>
      <c r="MAO33" s="65"/>
      <c r="MAP33" s="65"/>
      <c r="MAQ33" s="65"/>
      <c r="MAR33" s="65"/>
      <c r="MAS33" s="65"/>
      <c r="MAT33" s="65"/>
      <c r="MAU33" s="65"/>
      <c r="MAV33" s="65"/>
      <c r="MAW33" s="65"/>
      <c r="MAX33" s="65"/>
      <c r="MAY33" s="65"/>
      <c r="MAZ33" s="65"/>
      <c r="MBA33" s="65"/>
      <c r="MBB33" s="65"/>
      <c r="MBC33" s="65"/>
      <c r="MBD33" s="65"/>
      <c r="MBE33" s="65"/>
      <c r="MBF33" s="65"/>
      <c r="MBG33" s="65"/>
      <c r="MBH33" s="65"/>
      <c r="MBI33" s="65"/>
      <c r="MBJ33" s="65"/>
      <c r="MBK33" s="65"/>
      <c r="MBL33" s="65"/>
      <c r="MBM33" s="65"/>
      <c r="MBN33" s="65"/>
      <c r="MBO33" s="65"/>
      <c r="MBP33" s="65"/>
      <c r="MBQ33" s="65"/>
      <c r="MBR33" s="65"/>
      <c r="MBS33" s="65"/>
      <c r="MBT33" s="65"/>
      <c r="MBU33" s="65"/>
      <c r="MBV33" s="65"/>
      <c r="MBW33" s="65"/>
      <c r="MBX33" s="65"/>
      <c r="MBY33" s="65"/>
      <c r="MBZ33" s="65"/>
      <c r="MCA33" s="65"/>
      <c r="MCB33" s="65"/>
      <c r="MCC33" s="65"/>
      <c r="MCD33" s="65"/>
      <c r="MCE33" s="65"/>
      <c r="MCF33" s="65"/>
      <c r="MCG33" s="65"/>
      <c r="MCH33" s="65"/>
      <c r="MCI33" s="65"/>
      <c r="MCJ33" s="65"/>
      <c r="MCK33" s="65"/>
      <c r="MCL33" s="65"/>
      <c r="MCM33" s="65"/>
      <c r="MCN33" s="65"/>
      <c r="MCO33" s="65"/>
      <c r="MCP33" s="65"/>
      <c r="MCQ33" s="65"/>
      <c r="MCR33" s="65"/>
      <c r="MCS33" s="65"/>
      <c r="MCT33" s="65"/>
      <c r="MCU33" s="65"/>
      <c r="MCV33" s="65"/>
      <c r="MCW33" s="65"/>
      <c r="MCX33" s="65"/>
      <c r="MCY33" s="65"/>
      <c r="MCZ33" s="65"/>
      <c r="MDA33" s="65"/>
      <c r="MDB33" s="65"/>
      <c r="MDC33" s="65"/>
      <c r="MDD33" s="65"/>
      <c r="MDE33" s="65"/>
      <c r="MDF33" s="65"/>
      <c r="MDG33" s="65"/>
      <c r="MDH33" s="65"/>
      <c r="MDI33" s="65"/>
      <c r="MDJ33" s="65"/>
      <c r="MDK33" s="65"/>
      <c r="MDL33" s="65"/>
      <c r="MDM33" s="65"/>
      <c r="MDN33" s="65"/>
      <c r="MDO33" s="65"/>
      <c r="MDP33" s="65"/>
      <c r="MDQ33" s="65"/>
      <c r="MDR33" s="65"/>
      <c r="MDS33" s="65"/>
      <c r="MDT33" s="65"/>
      <c r="MDU33" s="65"/>
      <c r="MDV33" s="65"/>
      <c r="MDW33" s="65"/>
      <c r="MDX33" s="65"/>
      <c r="MDY33" s="65"/>
      <c r="MDZ33" s="65"/>
      <c r="MEA33" s="65"/>
      <c r="MEB33" s="65"/>
      <c r="MEC33" s="65"/>
      <c r="MED33" s="65"/>
      <c r="MEE33" s="65"/>
      <c r="MEF33" s="65"/>
      <c r="MEG33" s="65"/>
      <c r="MEH33" s="65"/>
      <c r="MEI33" s="65"/>
      <c r="MEJ33" s="65"/>
      <c r="MEK33" s="65"/>
      <c r="MEL33" s="65"/>
      <c r="MEM33" s="65"/>
      <c r="MEN33" s="65"/>
      <c r="MEO33" s="65"/>
      <c r="MEP33" s="65"/>
      <c r="MEQ33" s="65"/>
      <c r="MER33" s="65"/>
      <c r="MES33" s="65"/>
      <c r="MET33" s="65"/>
      <c r="MEU33" s="65"/>
      <c r="MEV33" s="65"/>
      <c r="MEW33" s="65"/>
      <c r="MEX33" s="65"/>
      <c r="MEY33" s="65"/>
      <c r="MEZ33" s="65"/>
      <c r="MFA33" s="65"/>
      <c r="MFB33" s="65"/>
      <c r="MFC33" s="65"/>
      <c r="MFD33" s="65"/>
      <c r="MFE33" s="65"/>
      <c r="MFF33" s="65"/>
      <c r="MFG33" s="65"/>
      <c r="MFH33" s="65"/>
      <c r="MFI33" s="65"/>
      <c r="MFJ33" s="65"/>
      <c r="MFK33" s="65"/>
      <c r="MFL33" s="65"/>
      <c r="MFM33" s="65"/>
      <c r="MFN33" s="65"/>
      <c r="MFO33" s="65"/>
      <c r="MFP33" s="65"/>
      <c r="MFQ33" s="65"/>
      <c r="MFR33" s="65"/>
      <c r="MFS33" s="65"/>
      <c r="MFT33" s="65"/>
      <c r="MFU33" s="65"/>
      <c r="MFV33" s="65"/>
      <c r="MFW33" s="65"/>
      <c r="MFX33" s="65"/>
      <c r="MFY33" s="65"/>
      <c r="MFZ33" s="65"/>
      <c r="MGA33" s="65"/>
      <c r="MGB33" s="65"/>
      <c r="MGC33" s="65"/>
      <c r="MGD33" s="65"/>
      <c r="MGE33" s="65"/>
      <c r="MGF33" s="65"/>
      <c r="MGG33" s="65"/>
      <c r="MGH33" s="65"/>
      <c r="MGI33" s="65"/>
      <c r="MGJ33" s="65"/>
      <c r="MGK33" s="65"/>
      <c r="MGL33" s="65"/>
      <c r="MGM33" s="65"/>
      <c r="MGN33" s="65"/>
      <c r="MGO33" s="65"/>
      <c r="MGP33" s="65"/>
      <c r="MGQ33" s="65"/>
      <c r="MGR33" s="65"/>
      <c r="MGS33" s="65"/>
      <c r="MGT33" s="65"/>
      <c r="MGU33" s="65"/>
      <c r="MGV33" s="65"/>
      <c r="MGW33" s="65"/>
      <c r="MGX33" s="65"/>
      <c r="MGY33" s="65"/>
      <c r="MGZ33" s="65"/>
      <c r="MHA33" s="65"/>
      <c r="MHB33" s="65"/>
      <c r="MHC33" s="65"/>
      <c r="MHD33" s="65"/>
      <c r="MHE33" s="65"/>
      <c r="MHF33" s="65"/>
      <c r="MHG33" s="65"/>
      <c r="MHH33" s="65"/>
      <c r="MHI33" s="65"/>
      <c r="MHJ33" s="65"/>
      <c r="MHK33" s="65"/>
      <c r="MHL33" s="65"/>
      <c r="MHM33" s="65"/>
      <c r="MHN33" s="65"/>
      <c r="MHO33" s="65"/>
      <c r="MHP33" s="65"/>
      <c r="MHQ33" s="65"/>
      <c r="MHR33" s="65"/>
      <c r="MHS33" s="65"/>
      <c r="MHT33" s="65"/>
      <c r="MHU33" s="65"/>
      <c r="MHV33" s="65"/>
      <c r="MHW33" s="65"/>
      <c r="MHX33" s="65"/>
      <c r="MHY33" s="65"/>
      <c r="MHZ33" s="65"/>
      <c r="MIA33" s="65"/>
      <c r="MIB33" s="65"/>
      <c r="MIC33" s="65"/>
      <c r="MID33" s="65"/>
      <c r="MIE33" s="65"/>
      <c r="MIF33" s="65"/>
      <c r="MIG33" s="65"/>
      <c r="MIH33" s="65"/>
      <c r="MII33" s="65"/>
      <c r="MIJ33" s="65"/>
      <c r="MIK33" s="65"/>
      <c r="MIL33" s="65"/>
      <c r="MIM33" s="65"/>
      <c r="MIN33" s="65"/>
      <c r="MIO33" s="65"/>
      <c r="MIP33" s="65"/>
      <c r="MIQ33" s="65"/>
      <c r="MIR33" s="65"/>
      <c r="MIS33" s="65"/>
      <c r="MIT33" s="65"/>
      <c r="MIU33" s="65"/>
      <c r="MIV33" s="65"/>
      <c r="MIW33" s="65"/>
      <c r="MIX33" s="65"/>
      <c r="MIY33" s="65"/>
      <c r="MIZ33" s="65"/>
      <c r="MJA33" s="65"/>
      <c r="MJB33" s="65"/>
      <c r="MJC33" s="65"/>
      <c r="MJD33" s="65"/>
      <c r="MJE33" s="65"/>
      <c r="MJF33" s="65"/>
      <c r="MJG33" s="65"/>
      <c r="MJH33" s="65"/>
      <c r="MJI33" s="65"/>
      <c r="MJJ33" s="65"/>
      <c r="MJK33" s="65"/>
      <c r="MJL33" s="65"/>
      <c r="MJM33" s="65"/>
      <c r="MJN33" s="65"/>
      <c r="MJO33" s="65"/>
      <c r="MJP33" s="65"/>
      <c r="MJQ33" s="65"/>
      <c r="MJR33" s="65"/>
      <c r="MJS33" s="65"/>
      <c r="MJT33" s="65"/>
      <c r="MJU33" s="65"/>
      <c r="MJV33" s="65"/>
      <c r="MJW33" s="65"/>
      <c r="MJX33" s="65"/>
      <c r="MJY33" s="65"/>
      <c r="MJZ33" s="65"/>
      <c r="MKA33" s="65"/>
      <c r="MKB33" s="65"/>
      <c r="MKC33" s="65"/>
      <c r="MKD33" s="65"/>
      <c r="MKE33" s="65"/>
      <c r="MKF33" s="65"/>
      <c r="MKG33" s="65"/>
      <c r="MKH33" s="65"/>
      <c r="MKI33" s="65"/>
      <c r="MKJ33" s="65"/>
      <c r="MKK33" s="65"/>
      <c r="MKL33" s="65"/>
      <c r="MKM33" s="65"/>
      <c r="MKN33" s="65"/>
      <c r="MKO33" s="65"/>
      <c r="MKP33" s="65"/>
      <c r="MKQ33" s="65"/>
      <c r="MKR33" s="65"/>
      <c r="MKS33" s="65"/>
      <c r="MKT33" s="65"/>
      <c r="MKU33" s="65"/>
      <c r="MKV33" s="65"/>
      <c r="MKW33" s="65"/>
      <c r="MKX33" s="65"/>
      <c r="MKY33" s="65"/>
      <c r="MKZ33" s="65"/>
      <c r="MLA33" s="65"/>
      <c r="MLB33" s="65"/>
      <c r="MLC33" s="65"/>
      <c r="MLD33" s="65"/>
      <c r="MLE33" s="65"/>
      <c r="MLF33" s="65"/>
      <c r="MLG33" s="65"/>
      <c r="MLH33" s="65"/>
      <c r="MLI33" s="65"/>
      <c r="MLJ33" s="65"/>
      <c r="MLK33" s="65"/>
      <c r="MLL33" s="65"/>
      <c r="MLM33" s="65"/>
      <c r="MLN33" s="65"/>
      <c r="MLO33" s="65"/>
      <c r="MLP33" s="65"/>
      <c r="MLQ33" s="65"/>
      <c r="MLR33" s="65"/>
      <c r="MLS33" s="65"/>
      <c r="MLT33" s="65"/>
      <c r="MLU33" s="65"/>
      <c r="MLV33" s="65"/>
      <c r="MLW33" s="65"/>
      <c r="MLX33" s="65"/>
      <c r="MLY33" s="65"/>
      <c r="MLZ33" s="65"/>
      <c r="MMA33" s="65"/>
      <c r="MMB33" s="65"/>
      <c r="MMC33" s="65"/>
      <c r="MMD33" s="65"/>
      <c r="MME33" s="65"/>
      <c r="MMF33" s="65"/>
      <c r="MMG33" s="65"/>
      <c r="MMH33" s="65"/>
      <c r="MMI33" s="65"/>
      <c r="MMJ33" s="65"/>
      <c r="MMK33" s="65"/>
      <c r="MML33" s="65"/>
      <c r="MMM33" s="65"/>
      <c r="MMN33" s="65"/>
      <c r="MMO33" s="65"/>
      <c r="MMP33" s="65"/>
      <c r="MMQ33" s="65"/>
      <c r="MMR33" s="65"/>
      <c r="MMS33" s="65"/>
      <c r="MMT33" s="65"/>
      <c r="MMU33" s="65"/>
      <c r="MMV33" s="65"/>
      <c r="MMW33" s="65"/>
      <c r="MMX33" s="65"/>
      <c r="MMY33" s="65"/>
      <c r="MMZ33" s="65"/>
      <c r="MNA33" s="65"/>
      <c r="MNB33" s="65"/>
      <c r="MNC33" s="65"/>
      <c r="MND33" s="65"/>
      <c r="MNE33" s="65"/>
      <c r="MNF33" s="65"/>
      <c r="MNG33" s="65"/>
      <c r="MNH33" s="65"/>
      <c r="MNI33" s="65"/>
      <c r="MNJ33" s="65"/>
      <c r="MNK33" s="65"/>
      <c r="MNL33" s="65"/>
      <c r="MNM33" s="65"/>
      <c r="MNN33" s="65"/>
      <c r="MNO33" s="65"/>
      <c r="MNP33" s="65"/>
      <c r="MNQ33" s="65"/>
      <c r="MNR33" s="65"/>
      <c r="MNS33" s="65"/>
      <c r="MNT33" s="65"/>
      <c r="MNU33" s="65"/>
      <c r="MNV33" s="65"/>
      <c r="MNW33" s="65"/>
      <c r="MNX33" s="65"/>
      <c r="MNY33" s="65"/>
      <c r="MNZ33" s="65"/>
      <c r="MOA33" s="65"/>
      <c r="MOB33" s="65"/>
      <c r="MOC33" s="65"/>
      <c r="MOD33" s="65"/>
      <c r="MOE33" s="65"/>
      <c r="MOF33" s="65"/>
      <c r="MOG33" s="65"/>
      <c r="MOH33" s="65"/>
      <c r="MOI33" s="65"/>
      <c r="MOJ33" s="65"/>
      <c r="MOK33" s="65"/>
      <c r="MOL33" s="65"/>
      <c r="MOM33" s="65"/>
      <c r="MON33" s="65"/>
      <c r="MOO33" s="65"/>
      <c r="MOP33" s="65"/>
      <c r="MOQ33" s="65"/>
      <c r="MOR33" s="65"/>
      <c r="MOS33" s="65"/>
      <c r="MOT33" s="65"/>
      <c r="MOU33" s="65"/>
      <c r="MOV33" s="65"/>
      <c r="MOW33" s="65"/>
      <c r="MOX33" s="65"/>
      <c r="MOY33" s="65"/>
      <c r="MOZ33" s="65"/>
      <c r="MPA33" s="65"/>
      <c r="MPB33" s="65"/>
      <c r="MPC33" s="65"/>
      <c r="MPD33" s="65"/>
      <c r="MPE33" s="65"/>
      <c r="MPF33" s="65"/>
      <c r="MPG33" s="65"/>
      <c r="MPH33" s="65"/>
      <c r="MPI33" s="65"/>
      <c r="MPJ33" s="65"/>
      <c r="MPK33" s="65"/>
      <c r="MPL33" s="65"/>
      <c r="MPM33" s="65"/>
      <c r="MPN33" s="65"/>
      <c r="MPO33" s="65"/>
      <c r="MPP33" s="65"/>
      <c r="MPQ33" s="65"/>
      <c r="MPR33" s="65"/>
      <c r="MPS33" s="65"/>
      <c r="MPT33" s="65"/>
      <c r="MPU33" s="65"/>
      <c r="MPV33" s="65"/>
      <c r="MPW33" s="65"/>
      <c r="MPX33" s="65"/>
      <c r="MPY33" s="65"/>
      <c r="MPZ33" s="65"/>
      <c r="MQA33" s="65"/>
      <c r="MQB33" s="65"/>
      <c r="MQC33" s="65"/>
      <c r="MQD33" s="65"/>
      <c r="MQE33" s="65"/>
      <c r="MQF33" s="65"/>
      <c r="MQG33" s="65"/>
      <c r="MQH33" s="65"/>
      <c r="MQI33" s="65"/>
      <c r="MQJ33" s="65"/>
      <c r="MQK33" s="65"/>
      <c r="MQL33" s="65"/>
      <c r="MQM33" s="65"/>
      <c r="MQN33" s="65"/>
      <c r="MQO33" s="65"/>
      <c r="MQP33" s="65"/>
      <c r="MQQ33" s="65"/>
      <c r="MQR33" s="65"/>
      <c r="MQS33" s="65"/>
      <c r="MQT33" s="65"/>
      <c r="MQU33" s="65"/>
      <c r="MQV33" s="65"/>
      <c r="MQW33" s="65"/>
      <c r="MQX33" s="65"/>
      <c r="MQY33" s="65"/>
      <c r="MQZ33" s="65"/>
      <c r="MRA33" s="65"/>
      <c r="MRB33" s="65"/>
      <c r="MRC33" s="65"/>
      <c r="MRD33" s="65"/>
      <c r="MRE33" s="65"/>
      <c r="MRF33" s="65"/>
      <c r="MRG33" s="65"/>
      <c r="MRH33" s="65"/>
      <c r="MRI33" s="65"/>
      <c r="MRJ33" s="65"/>
      <c r="MRK33" s="65"/>
      <c r="MRL33" s="65"/>
      <c r="MRM33" s="65"/>
      <c r="MRN33" s="65"/>
      <c r="MRO33" s="65"/>
      <c r="MRP33" s="65"/>
      <c r="MRQ33" s="65"/>
      <c r="MRR33" s="65"/>
      <c r="MRS33" s="65"/>
      <c r="MRT33" s="65"/>
      <c r="MRU33" s="65"/>
      <c r="MRV33" s="65"/>
      <c r="MRW33" s="65"/>
      <c r="MRX33" s="65"/>
      <c r="MRY33" s="65"/>
      <c r="MRZ33" s="65"/>
      <c r="MSA33" s="65"/>
      <c r="MSB33" s="65"/>
      <c r="MSC33" s="65"/>
      <c r="MSD33" s="65"/>
      <c r="MSE33" s="65"/>
      <c r="MSF33" s="65"/>
      <c r="MSG33" s="65"/>
      <c r="MSH33" s="65"/>
      <c r="MSI33" s="65"/>
      <c r="MSJ33" s="65"/>
      <c r="MSK33" s="65"/>
      <c r="MSL33" s="65"/>
      <c r="MSM33" s="65"/>
      <c r="MSN33" s="65"/>
      <c r="MSO33" s="65"/>
      <c r="MSP33" s="65"/>
      <c r="MSQ33" s="65"/>
      <c r="MSR33" s="65"/>
      <c r="MSS33" s="65"/>
      <c r="MST33" s="65"/>
      <c r="MSU33" s="65"/>
      <c r="MSV33" s="65"/>
      <c r="MSW33" s="65"/>
      <c r="MSX33" s="65"/>
      <c r="MSY33" s="65"/>
      <c r="MSZ33" s="65"/>
      <c r="MTA33" s="65"/>
      <c r="MTB33" s="65"/>
      <c r="MTC33" s="65"/>
      <c r="MTD33" s="65"/>
      <c r="MTE33" s="65"/>
      <c r="MTF33" s="65"/>
      <c r="MTG33" s="65"/>
      <c r="MTH33" s="65"/>
      <c r="MTI33" s="65"/>
      <c r="MTJ33" s="65"/>
      <c r="MTK33" s="65"/>
      <c r="MTL33" s="65"/>
      <c r="MTM33" s="65"/>
      <c r="MTN33" s="65"/>
      <c r="MTO33" s="65"/>
      <c r="MTP33" s="65"/>
      <c r="MTQ33" s="65"/>
      <c r="MTR33" s="65"/>
      <c r="MTS33" s="65"/>
      <c r="MTT33" s="65"/>
      <c r="MTU33" s="65"/>
      <c r="MTV33" s="65"/>
      <c r="MTW33" s="65"/>
      <c r="MTX33" s="65"/>
      <c r="MTY33" s="65"/>
      <c r="MTZ33" s="65"/>
      <c r="MUA33" s="65"/>
      <c r="MUB33" s="65"/>
      <c r="MUC33" s="65"/>
      <c r="MUD33" s="65"/>
      <c r="MUE33" s="65"/>
      <c r="MUF33" s="65"/>
      <c r="MUG33" s="65"/>
      <c r="MUH33" s="65"/>
      <c r="MUI33" s="65"/>
      <c r="MUJ33" s="65"/>
      <c r="MUK33" s="65"/>
      <c r="MUL33" s="65"/>
      <c r="MUM33" s="65"/>
      <c r="MUN33" s="65"/>
      <c r="MUO33" s="65"/>
      <c r="MUP33" s="65"/>
      <c r="MUQ33" s="65"/>
      <c r="MUR33" s="65"/>
      <c r="MUS33" s="65"/>
      <c r="MUT33" s="65"/>
      <c r="MUU33" s="65"/>
      <c r="MUV33" s="65"/>
      <c r="MUW33" s="65"/>
      <c r="MUX33" s="65"/>
      <c r="MUY33" s="65"/>
      <c r="MUZ33" s="65"/>
      <c r="MVA33" s="65"/>
      <c r="MVB33" s="65"/>
      <c r="MVC33" s="65"/>
      <c r="MVD33" s="65"/>
      <c r="MVE33" s="65"/>
      <c r="MVF33" s="65"/>
      <c r="MVG33" s="65"/>
      <c r="MVH33" s="65"/>
      <c r="MVI33" s="65"/>
      <c r="MVJ33" s="65"/>
      <c r="MVK33" s="65"/>
      <c r="MVL33" s="65"/>
      <c r="MVM33" s="65"/>
      <c r="MVN33" s="65"/>
      <c r="MVO33" s="65"/>
      <c r="MVP33" s="65"/>
      <c r="MVQ33" s="65"/>
      <c r="MVR33" s="65"/>
      <c r="MVS33" s="65"/>
      <c r="MVT33" s="65"/>
      <c r="MVU33" s="65"/>
      <c r="MVV33" s="65"/>
      <c r="MVW33" s="65"/>
      <c r="MVX33" s="65"/>
      <c r="MVY33" s="65"/>
      <c r="MVZ33" s="65"/>
      <c r="MWA33" s="65"/>
      <c r="MWB33" s="65"/>
      <c r="MWC33" s="65"/>
      <c r="MWD33" s="65"/>
      <c r="MWE33" s="65"/>
      <c r="MWF33" s="65"/>
      <c r="MWG33" s="65"/>
      <c r="MWH33" s="65"/>
      <c r="MWI33" s="65"/>
      <c r="MWJ33" s="65"/>
      <c r="MWK33" s="65"/>
      <c r="MWL33" s="65"/>
      <c r="MWM33" s="65"/>
      <c r="MWN33" s="65"/>
      <c r="MWO33" s="65"/>
      <c r="MWP33" s="65"/>
      <c r="MWQ33" s="65"/>
      <c r="MWR33" s="65"/>
      <c r="MWS33" s="65"/>
      <c r="MWT33" s="65"/>
      <c r="MWU33" s="65"/>
      <c r="MWV33" s="65"/>
      <c r="MWW33" s="65"/>
      <c r="MWX33" s="65"/>
      <c r="MWY33" s="65"/>
      <c r="MWZ33" s="65"/>
      <c r="MXA33" s="65"/>
      <c r="MXB33" s="65"/>
      <c r="MXC33" s="65"/>
      <c r="MXD33" s="65"/>
      <c r="MXE33" s="65"/>
      <c r="MXF33" s="65"/>
      <c r="MXG33" s="65"/>
      <c r="MXH33" s="65"/>
      <c r="MXI33" s="65"/>
      <c r="MXJ33" s="65"/>
      <c r="MXK33" s="65"/>
      <c r="MXL33" s="65"/>
      <c r="MXM33" s="65"/>
      <c r="MXN33" s="65"/>
      <c r="MXO33" s="65"/>
      <c r="MXP33" s="65"/>
      <c r="MXQ33" s="65"/>
      <c r="MXR33" s="65"/>
      <c r="MXS33" s="65"/>
      <c r="MXT33" s="65"/>
      <c r="MXU33" s="65"/>
      <c r="MXV33" s="65"/>
      <c r="MXW33" s="65"/>
      <c r="MXX33" s="65"/>
      <c r="MXY33" s="65"/>
      <c r="MXZ33" s="65"/>
      <c r="MYA33" s="65"/>
      <c r="MYB33" s="65"/>
      <c r="MYC33" s="65"/>
      <c r="MYD33" s="65"/>
      <c r="MYE33" s="65"/>
      <c r="MYF33" s="65"/>
      <c r="MYG33" s="65"/>
      <c r="MYH33" s="65"/>
      <c r="MYI33" s="65"/>
      <c r="MYJ33" s="65"/>
      <c r="MYK33" s="65"/>
      <c r="MYL33" s="65"/>
      <c r="MYM33" s="65"/>
      <c r="MYN33" s="65"/>
      <c r="MYO33" s="65"/>
      <c r="MYP33" s="65"/>
      <c r="MYQ33" s="65"/>
      <c r="MYR33" s="65"/>
      <c r="MYS33" s="65"/>
      <c r="MYT33" s="65"/>
      <c r="MYU33" s="65"/>
      <c r="MYV33" s="65"/>
      <c r="MYW33" s="65"/>
      <c r="MYX33" s="65"/>
      <c r="MYY33" s="65"/>
      <c r="MYZ33" s="65"/>
      <c r="MZA33" s="65"/>
      <c r="MZB33" s="65"/>
      <c r="MZC33" s="65"/>
      <c r="MZD33" s="65"/>
      <c r="MZE33" s="65"/>
      <c r="MZF33" s="65"/>
      <c r="MZG33" s="65"/>
      <c r="MZH33" s="65"/>
      <c r="MZI33" s="65"/>
      <c r="MZJ33" s="65"/>
      <c r="MZK33" s="65"/>
      <c r="MZL33" s="65"/>
      <c r="MZM33" s="65"/>
      <c r="MZN33" s="65"/>
      <c r="MZO33" s="65"/>
      <c r="MZP33" s="65"/>
      <c r="MZQ33" s="65"/>
      <c r="MZR33" s="65"/>
      <c r="MZS33" s="65"/>
      <c r="MZT33" s="65"/>
      <c r="MZU33" s="65"/>
      <c r="MZV33" s="65"/>
      <c r="MZW33" s="65"/>
      <c r="MZX33" s="65"/>
      <c r="MZY33" s="65"/>
      <c r="MZZ33" s="65"/>
      <c r="NAA33" s="65"/>
      <c r="NAB33" s="65"/>
      <c r="NAC33" s="65"/>
      <c r="NAD33" s="65"/>
      <c r="NAE33" s="65"/>
      <c r="NAF33" s="65"/>
      <c r="NAG33" s="65"/>
      <c r="NAH33" s="65"/>
      <c r="NAI33" s="65"/>
      <c r="NAJ33" s="65"/>
      <c r="NAK33" s="65"/>
      <c r="NAL33" s="65"/>
      <c r="NAM33" s="65"/>
      <c r="NAN33" s="65"/>
      <c r="NAO33" s="65"/>
      <c r="NAP33" s="65"/>
      <c r="NAQ33" s="65"/>
      <c r="NAR33" s="65"/>
      <c r="NAS33" s="65"/>
      <c r="NAT33" s="65"/>
      <c r="NAU33" s="65"/>
      <c r="NAV33" s="65"/>
      <c r="NAW33" s="65"/>
      <c r="NAX33" s="65"/>
      <c r="NAY33" s="65"/>
      <c r="NAZ33" s="65"/>
      <c r="NBA33" s="65"/>
      <c r="NBB33" s="65"/>
      <c r="NBC33" s="65"/>
      <c r="NBD33" s="65"/>
      <c r="NBE33" s="65"/>
      <c r="NBF33" s="65"/>
      <c r="NBG33" s="65"/>
      <c r="NBH33" s="65"/>
      <c r="NBI33" s="65"/>
      <c r="NBJ33" s="65"/>
      <c r="NBK33" s="65"/>
      <c r="NBL33" s="65"/>
      <c r="NBM33" s="65"/>
      <c r="NBN33" s="65"/>
      <c r="NBO33" s="65"/>
      <c r="NBP33" s="65"/>
      <c r="NBQ33" s="65"/>
      <c r="NBR33" s="65"/>
      <c r="NBS33" s="65"/>
      <c r="NBT33" s="65"/>
      <c r="NBU33" s="65"/>
      <c r="NBV33" s="65"/>
      <c r="NBW33" s="65"/>
      <c r="NBX33" s="65"/>
      <c r="NBY33" s="65"/>
      <c r="NBZ33" s="65"/>
      <c r="NCA33" s="65"/>
      <c r="NCB33" s="65"/>
      <c r="NCC33" s="65"/>
      <c r="NCD33" s="65"/>
      <c r="NCE33" s="65"/>
      <c r="NCF33" s="65"/>
      <c r="NCG33" s="65"/>
      <c r="NCH33" s="65"/>
      <c r="NCI33" s="65"/>
      <c r="NCJ33" s="65"/>
      <c r="NCK33" s="65"/>
      <c r="NCL33" s="65"/>
      <c r="NCM33" s="65"/>
      <c r="NCN33" s="65"/>
      <c r="NCO33" s="65"/>
      <c r="NCP33" s="65"/>
      <c r="NCQ33" s="65"/>
      <c r="NCR33" s="65"/>
      <c r="NCS33" s="65"/>
      <c r="NCT33" s="65"/>
      <c r="NCU33" s="65"/>
      <c r="NCV33" s="65"/>
      <c r="NCW33" s="65"/>
      <c r="NCX33" s="65"/>
      <c r="NCY33" s="65"/>
      <c r="NCZ33" s="65"/>
      <c r="NDA33" s="65"/>
      <c r="NDB33" s="65"/>
      <c r="NDC33" s="65"/>
      <c r="NDD33" s="65"/>
      <c r="NDE33" s="65"/>
      <c r="NDF33" s="65"/>
      <c r="NDG33" s="65"/>
      <c r="NDH33" s="65"/>
      <c r="NDI33" s="65"/>
      <c r="NDJ33" s="65"/>
      <c r="NDK33" s="65"/>
      <c r="NDL33" s="65"/>
      <c r="NDM33" s="65"/>
      <c r="NDN33" s="65"/>
      <c r="NDO33" s="65"/>
      <c r="NDP33" s="65"/>
      <c r="NDQ33" s="65"/>
      <c r="NDR33" s="65"/>
      <c r="NDS33" s="65"/>
      <c r="NDT33" s="65"/>
      <c r="NDU33" s="65"/>
      <c r="NDV33" s="65"/>
      <c r="NDW33" s="65"/>
      <c r="NDX33" s="65"/>
      <c r="NDY33" s="65"/>
      <c r="NDZ33" s="65"/>
      <c r="NEA33" s="65"/>
      <c r="NEB33" s="65"/>
      <c r="NEC33" s="65"/>
      <c r="NED33" s="65"/>
      <c r="NEE33" s="65"/>
      <c r="NEF33" s="65"/>
      <c r="NEG33" s="65"/>
      <c r="NEH33" s="65"/>
      <c r="NEI33" s="65"/>
      <c r="NEJ33" s="65"/>
      <c r="NEK33" s="65"/>
      <c r="NEL33" s="65"/>
      <c r="NEM33" s="65"/>
      <c r="NEN33" s="65"/>
      <c r="NEO33" s="65"/>
      <c r="NEP33" s="65"/>
      <c r="NEQ33" s="65"/>
      <c r="NER33" s="65"/>
      <c r="NES33" s="65"/>
      <c r="NET33" s="65"/>
      <c r="NEU33" s="65"/>
      <c r="NEV33" s="65"/>
      <c r="NEW33" s="65"/>
      <c r="NEX33" s="65"/>
      <c r="NEY33" s="65"/>
      <c r="NEZ33" s="65"/>
      <c r="NFA33" s="65"/>
      <c r="NFB33" s="65"/>
      <c r="NFC33" s="65"/>
      <c r="NFD33" s="65"/>
      <c r="NFE33" s="65"/>
      <c r="NFF33" s="65"/>
      <c r="NFG33" s="65"/>
      <c r="NFH33" s="65"/>
      <c r="NFI33" s="65"/>
      <c r="NFJ33" s="65"/>
      <c r="NFK33" s="65"/>
      <c r="NFL33" s="65"/>
      <c r="NFM33" s="65"/>
      <c r="NFN33" s="65"/>
      <c r="NFO33" s="65"/>
      <c r="NFP33" s="65"/>
      <c r="NFQ33" s="65"/>
      <c r="NFR33" s="65"/>
      <c r="NFS33" s="65"/>
      <c r="NFT33" s="65"/>
      <c r="NFU33" s="65"/>
      <c r="NFV33" s="65"/>
      <c r="NFW33" s="65"/>
      <c r="NFX33" s="65"/>
      <c r="NFY33" s="65"/>
      <c r="NFZ33" s="65"/>
      <c r="NGA33" s="65"/>
      <c r="NGB33" s="65"/>
      <c r="NGC33" s="65"/>
      <c r="NGD33" s="65"/>
      <c r="NGE33" s="65"/>
      <c r="NGF33" s="65"/>
      <c r="NGG33" s="65"/>
      <c r="NGH33" s="65"/>
      <c r="NGI33" s="65"/>
      <c r="NGJ33" s="65"/>
      <c r="NGK33" s="65"/>
      <c r="NGL33" s="65"/>
      <c r="NGM33" s="65"/>
      <c r="NGN33" s="65"/>
      <c r="NGO33" s="65"/>
      <c r="NGP33" s="65"/>
      <c r="NGQ33" s="65"/>
      <c r="NGR33" s="65"/>
      <c r="NGS33" s="65"/>
      <c r="NGT33" s="65"/>
      <c r="NGU33" s="65"/>
      <c r="NGV33" s="65"/>
      <c r="NGW33" s="65"/>
      <c r="NGX33" s="65"/>
      <c r="NGY33" s="65"/>
      <c r="NGZ33" s="65"/>
      <c r="NHA33" s="65"/>
      <c r="NHB33" s="65"/>
      <c r="NHC33" s="65"/>
      <c r="NHD33" s="65"/>
      <c r="NHE33" s="65"/>
      <c r="NHF33" s="65"/>
      <c r="NHG33" s="65"/>
      <c r="NHH33" s="65"/>
      <c r="NHI33" s="65"/>
      <c r="NHJ33" s="65"/>
      <c r="NHK33" s="65"/>
      <c r="NHL33" s="65"/>
      <c r="NHM33" s="65"/>
      <c r="NHN33" s="65"/>
      <c r="NHO33" s="65"/>
      <c r="NHP33" s="65"/>
      <c r="NHQ33" s="65"/>
      <c r="NHR33" s="65"/>
      <c r="NHS33" s="65"/>
      <c r="NHT33" s="65"/>
      <c r="NHU33" s="65"/>
      <c r="NHV33" s="65"/>
      <c r="NHW33" s="65"/>
      <c r="NHX33" s="65"/>
      <c r="NHY33" s="65"/>
      <c r="NHZ33" s="65"/>
      <c r="NIA33" s="65"/>
      <c r="NIB33" s="65"/>
      <c r="NIC33" s="65"/>
      <c r="NID33" s="65"/>
      <c r="NIE33" s="65"/>
      <c r="NIF33" s="65"/>
      <c r="NIG33" s="65"/>
      <c r="NIH33" s="65"/>
      <c r="NII33" s="65"/>
      <c r="NIJ33" s="65"/>
      <c r="NIK33" s="65"/>
      <c r="NIL33" s="65"/>
      <c r="NIM33" s="65"/>
      <c r="NIN33" s="65"/>
      <c r="NIO33" s="65"/>
      <c r="NIP33" s="65"/>
      <c r="NIQ33" s="65"/>
      <c r="NIR33" s="65"/>
      <c r="NIS33" s="65"/>
      <c r="NIT33" s="65"/>
      <c r="NIU33" s="65"/>
      <c r="NIV33" s="65"/>
      <c r="NIW33" s="65"/>
      <c r="NIX33" s="65"/>
      <c r="NIY33" s="65"/>
      <c r="NIZ33" s="65"/>
      <c r="NJA33" s="65"/>
      <c r="NJB33" s="65"/>
      <c r="NJC33" s="65"/>
      <c r="NJD33" s="65"/>
      <c r="NJE33" s="65"/>
      <c r="NJF33" s="65"/>
      <c r="NJG33" s="65"/>
      <c r="NJH33" s="65"/>
      <c r="NJI33" s="65"/>
      <c r="NJJ33" s="65"/>
      <c r="NJK33" s="65"/>
      <c r="NJL33" s="65"/>
      <c r="NJM33" s="65"/>
      <c r="NJN33" s="65"/>
      <c r="NJO33" s="65"/>
      <c r="NJP33" s="65"/>
      <c r="NJQ33" s="65"/>
      <c r="NJR33" s="65"/>
      <c r="NJS33" s="65"/>
      <c r="NJT33" s="65"/>
      <c r="NJU33" s="65"/>
      <c r="NJV33" s="65"/>
      <c r="NJW33" s="65"/>
      <c r="NJX33" s="65"/>
      <c r="NJY33" s="65"/>
      <c r="NJZ33" s="65"/>
      <c r="NKA33" s="65"/>
      <c r="NKB33" s="65"/>
      <c r="NKC33" s="65"/>
      <c r="NKD33" s="65"/>
      <c r="NKE33" s="65"/>
      <c r="NKF33" s="65"/>
      <c r="NKG33" s="65"/>
      <c r="NKH33" s="65"/>
      <c r="NKI33" s="65"/>
      <c r="NKJ33" s="65"/>
      <c r="NKK33" s="65"/>
      <c r="NKL33" s="65"/>
      <c r="NKM33" s="65"/>
      <c r="NKN33" s="65"/>
      <c r="NKO33" s="65"/>
      <c r="NKP33" s="65"/>
      <c r="NKQ33" s="65"/>
      <c r="NKR33" s="65"/>
      <c r="NKS33" s="65"/>
      <c r="NKT33" s="65"/>
      <c r="NKU33" s="65"/>
      <c r="NKV33" s="65"/>
      <c r="NKW33" s="65"/>
      <c r="NKX33" s="65"/>
      <c r="NKY33" s="65"/>
      <c r="NKZ33" s="65"/>
      <c r="NLA33" s="65"/>
      <c r="NLB33" s="65"/>
      <c r="NLC33" s="65"/>
      <c r="NLD33" s="65"/>
      <c r="NLE33" s="65"/>
      <c r="NLF33" s="65"/>
      <c r="NLG33" s="65"/>
      <c r="NLH33" s="65"/>
      <c r="NLI33" s="65"/>
      <c r="NLJ33" s="65"/>
      <c r="NLK33" s="65"/>
      <c r="NLL33" s="65"/>
      <c r="NLM33" s="65"/>
      <c r="NLN33" s="65"/>
      <c r="NLO33" s="65"/>
      <c r="NLP33" s="65"/>
      <c r="NLQ33" s="65"/>
      <c r="NLR33" s="65"/>
      <c r="NLS33" s="65"/>
      <c r="NLT33" s="65"/>
      <c r="NLU33" s="65"/>
      <c r="NLV33" s="65"/>
      <c r="NLW33" s="65"/>
      <c r="NLX33" s="65"/>
      <c r="NLY33" s="65"/>
      <c r="NLZ33" s="65"/>
      <c r="NMA33" s="65"/>
      <c r="NMB33" s="65"/>
      <c r="NMC33" s="65"/>
      <c r="NMD33" s="65"/>
      <c r="NME33" s="65"/>
      <c r="NMF33" s="65"/>
      <c r="NMG33" s="65"/>
      <c r="NMH33" s="65"/>
      <c r="NMI33" s="65"/>
      <c r="NMJ33" s="65"/>
      <c r="NMK33" s="65"/>
      <c r="NML33" s="65"/>
      <c r="NMM33" s="65"/>
      <c r="NMN33" s="65"/>
      <c r="NMO33" s="65"/>
      <c r="NMP33" s="65"/>
      <c r="NMQ33" s="65"/>
      <c r="NMR33" s="65"/>
      <c r="NMS33" s="65"/>
      <c r="NMT33" s="65"/>
      <c r="NMU33" s="65"/>
      <c r="NMV33" s="65"/>
      <c r="NMW33" s="65"/>
      <c r="NMX33" s="65"/>
      <c r="NMY33" s="65"/>
      <c r="NMZ33" s="65"/>
      <c r="NNA33" s="65"/>
      <c r="NNB33" s="65"/>
      <c r="NNC33" s="65"/>
      <c r="NND33" s="65"/>
      <c r="NNE33" s="65"/>
      <c r="NNF33" s="65"/>
      <c r="NNG33" s="65"/>
      <c r="NNH33" s="65"/>
      <c r="NNI33" s="65"/>
      <c r="NNJ33" s="65"/>
      <c r="NNK33" s="65"/>
      <c r="NNL33" s="65"/>
      <c r="NNM33" s="65"/>
      <c r="NNN33" s="65"/>
      <c r="NNO33" s="65"/>
      <c r="NNP33" s="65"/>
      <c r="NNQ33" s="65"/>
      <c r="NNR33" s="65"/>
      <c r="NNS33" s="65"/>
      <c r="NNT33" s="65"/>
      <c r="NNU33" s="65"/>
      <c r="NNV33" s="65"/>
      <c r="NNW33" s="65"/>
      <c r="NNX33" s="65"/>
      <c r="NNY33" s="65"/>
      <c r="NNZ33" s="65"/>
      <c r="NOA33" s="65"/>
      <c r="NOB33" s="65"/>
      <c r="NOC33" s="65"/>
      <c r="NOD33" s="65"/>
      <c r="NOE33" s="65"/>
      <c r="NOF33" s="65"/>
      <c r="NOG33" s="65"/>
      <c r="NOH33" s="65"/>
      <c r="NOI33" s="65"/>
      <c r="NOJ33" s="65"/>
      <c r="NOK33" s="65"/>
      <c r="NOL33" s="65"/>
      <c r="NOM33" s="65"/>
      <c r="NON33" s="65"/>
      <c r="NOO33" s="65"/>
      <c r="NOP33" s="65"/>
      <c r="NOQ33" s="65"/>
      <c r="NOR33" s="65"/>
      <c r="NOS33" s="65"/>
      <c r="NOT33" s="65"/>
      <c r="NOU33" s="65"/>
      <c r="NOV33" s="65"/>
      <c r="NOW33" s="65"/>
      <c r="NOX33" s="65"/>
      <c r="NOY33" s="65"/>
      <c r="NOZ33" s="65"/>
      <c r="NPA33" s="65"/>
      <c r="NPB33" s="65"/>
      <c r="NPC33" s="65"/>
      <c r="NPD33" s="65"/>
      <c r="NPE33" s="65"/>
      <c r="NPF33" s="65"/>
      <c r="NPG33" s="65"/>
      <c r="NPH33" s="65"/>
      <c r="NPI33" s="65"/>
      <c r="NPJ33" s="65"/>
      <c r="NPK33" s="65"/>
      <c r="NPL33" s="65"/>
      <c r="NPM33" s="65"/>
      <c r="NPN33" s="65"/>
      <c r="NPO33" s="65"/>
      <c r="NPP33" s="65"/>
      <c r="NPQ33" s="65"/>
      <c r="NPR33" s="65"/>
      <c r="NPS33" s="65"/>
      <c r="NPT33" s="65"/>
      <c r="NPU33" s="65"/>
      <c r="NPV33" s="65"/>
      <c r="NPW33" s="65"/>
      <c r="NPX33" s="65"/>
      <c r="NPY33" s="65"/>
      <c r="NPZ33" s="65"/>
      <c r="NQA33" s="65"/>
      <c r="NQB33" s="65"/>
      <c r="NQC33" s="65"/>
      <c r="NQD33" s="65"/>
      <c r="NQE33" s="65"/>
      <c r="NQF33" s="65"/>
      <c r="NQG33" s="65"/>
      <c r="NQH33" s="65"/>
      <c r="NQI33" s="65"/>
      <c r="NQJ33" s="65"/>
      <c r="NQK33" s="65"/>
      <c r="NQL33" s="65"/>
      <c r="NQM33" s="65"/>
      <c r="NQN33" s="65"/>
      <c r="NQO33" s="65"/>
      <c r="NQP33" s="65"/>
      <c r="NQQ33" s="65"/>
      <c r="NQR33" s="65"/>
      <c r="NQS33" s="65"/>
      <c r="NQT33" s="65"/>
      <c r="NQU33" s="65"/>
      <c r="NQV33" s="65"/>
      <c r="NQW33" s="65"/>
      <c r="NQX33" s="65"/>
      <c r="NQY33" s="65"/>
      <c r="NQZ33" s="65"/>
      <c r="NRA33" s="65"/>
      <c r="NRB33" s="65"/>
      <c r="NRC33" s="65"/>
      <c r="NRD33" s="65"/>
      <c r="NRE33" s="65"/>
      <c r="NRF33" s="65"/>
      <c r="NRG33" s="65"/>
      <c r="NRH33" s="65"/>
      <c r="NRI33" s="65"/>
      <c r="NRJ33" s="65"/>
      <c r="NRK33" s="65"/>
      <c r="NRL33" s="65"/>
      <c r="NRM33" s="65"/>
      <c r="NRN33" s="65"/>
      <c r="NRO33" s="65"/>
      <c r="NRP33" s="65"/>
      <c r="NRQ33" s="65"/>
      <c r="NRR33" s="65"/>
      <c r="NRS33" s="65"/>
      <c r="NRT33" s="65"/>
      <c r="NRU33" s="65"/>
      <c r="NRV33" s="65"/>
      <c r="NRW33" s="65"/>
      <c r="NRX33" s="65"/>
      <c r="NRY33" s="65"/>
      <c r="NRZ33" s="65"/>
      <c r="NSA33" s="65"/>
      <c r="NSB33" s="65"/>
      <c r="NSC33" s="65"/>
      <c r="NSD33" s="65"/>
      <c r="NSE33" s="65"/>
      <c r="NSF33" s="65"/>
      <c r="NSG33" s="65"/>
      <c r="NSH33" s="65"/>
      <c r="NSI33" s="65"/>
      <c r="NSJ33" s="65"/>
      <c r="NSK33" s="65"/>
      <c r="NSL33" s="65"/>
      <c r="NSM33" s="65"/>
      <c r="NSN33" s="65"/>
      <c r="NSO33" s="65"/>
      <c r="NSP33" s="65"/>
      <c r="NSQ33" s="65"/>
      <c r="NSR33" s="65"/>
      <c r="NSS33" s="65"/>
      <c r="NST33" s="65"/>
      <c r="NSU33" s="65"/>
      <c r="NSV33" s="65"/>
      <c r="NSW33" s="65"/>
      <c r="NSX33" s="65"/>
      <c r="NSY33" s="65"/>
      <c r="NSZ33" s="65"/>
      <c r="NTA33" s="65"/>
      <c r="NTB33" s="65"/>
      <c r="NTC33" s="65"/>
      <c r="NTD33" s="65"/>
      <c r="NTE33" s="65"/>
      <c r="NTF33" s="65"/>
      <c r="NTG33" s="65"/>
      <c r="NTH33" s="65"/>
      <c r="NTI33" s="65"/>
      <c r="NTJ33" s="65"/>
      <c r="NTK33" s="65"/>
      <c r="NTL33" s="65"/>
      <c r="NTM33" s="65"/>
      <c r="NTN33" s="65"/>
      <c r="NTO33" s="65"/>
      <c r="NTP33" s="65"/>
      <c r="NTQ33" s="65"/>
      <c r="NTR33" s="65"/>
      <c r="NTS33" s="65"/>
      <c r="NTT33" s="65"/>
      <c r="NTU33" s="65"/>
      <c r="NTV33" s="65"/>
      <c r="NTW33" s="65"/>
      <c r="NTX33" s="65"/>
      <c r="NTY33" s="65"/>
      <c r="NTZ33" s="65"/>
      <c r="NUA33" s="65"/>
      <c r="NUB33" s="65"/>
      <c r="NUC33" s="65"/>
      <c r="NUD33" s="65"/>
      <c r="NUE33" s="65"/>
      <c r="NUF33" s="65"/>
      <c r="NUG33" s="65"/>
      <c r="NUH33" s="65"/>
      <c r="NUI33" s="65"/>
      <c r="NUJ33" s="65"/>
      <c r="NUK33" s="65"/>
      <c r="NUL33" s="65"/>
      <c r="NUM33" s="65"/>
      <c r="NUN33" s="65"/>
      <c r="NUO33" s="65"/>
      <c r="NUP33" s="65"/>
      <c r="NUQ33" s="65"/>
      <c r="NUR33" s="65"/>
      <c r="NUS33" s="65"/>
      <c r="NUT33" s="65"/>
      <c r="NUU33" s="65"/>
      <c r="NUV33" s="65"/>
      <c r="NUW33" s="65"/>
      <c r="NUX33" s="65"/>
      <c r="NUY33" s="65"/>
      <c r="NUZ33" s="65"/>
      <c r="NVA33" s="65"/>
      <c r="NVB33" s="65"/>
      <c r="NVC33" s="65"/>
      <c r="NVD33" s="65"/>
      <c r="NVE33" s="65"/>
      <c r="NVF33" s="65"/>
      <c r="NVG33" s="65"/>
      <c r="NVH33" s="65"/>
      <c r="NVI33" s="65"/>
      <c r="NVJ33" s="65"/>
      <c r="NVK33" s="65"/>
      <c r="NVL33" s="65"/>
      <c r="NVM33" s="65"/>
      <c r="NVN33" s="65"/>
      <c r="NVO33" s="65"/>
      <c r="NVP33" s="65"/>
      <c r="NVQ33" s="65"/>
      <c r="NVR33" s="65"/>
      <c r="NVS33" s="65"/>
      <c r="NVT33" s="65"/>
      <c r="NVU33" s="65"/>
      <c r="NVV33" s="65"/>
      <c r="NVW33" s="65"/>
      <c r="NVX33" s="65"/>
      <c r="NVY33" s="65"/>
      <c r="NVZ33" s="65"/>
      <c r="NWA33" s="65"/>
      <c r="NWB33" s="65"/>
      <c r="NWC33" s="65"/>
      <c r="NWD33" s="65"/>
      <c r="NWE33" s="65"/>
      <c r="NWF33" s="65"/>
      <c r="NWG33" s="65"/>
      <c r="NWH33" s="65"/>
      <c r="NWI33" s="65"/>
      <c r="NWJ33" s="65"/>
      <c r="NWK33" s="65"/>
      <c r="NWL33" s="65"/>
      <c r="NWM33" s="65"/>
      <c r="NWN33" s="65"/>
      <c r="NWO33" s="65"/>
      <c r="NWP33" s="65"/>
      <c r="NWQ33" s="65"/>
      <c r="NWR33" s="65"/>
      <c r="NWS33" s="65"/>
      <c r="NWT33" s="65"/>
      <c r="NWU33" s="65"/>
      <c r="NWV33" s="65"/>
      <c r="NWW33" s="65"/>
      <c r="NWX33" s="65"/>
      <c r="NWY33" s="65"/>
      <c r="NWZ33" s="65"/>
      <c r="NXA33" s="65"/>
      <c r="NXB33" s="65"/>
      <c r="NXC33" s="65"/>
      <c r="NXD33" s="65"/>
      <c r="NXE33" s="65"/>
      <c r="NXF33" s="65"/>
      <c r="NXG33" s="65"/>
      <c r="NXH33" s="65"/>
      <c r="NXI33" s="65"/>
      <c r="NXJ33" s="65"/>
      <c r="NXK33" s="65"/>
      <c r="NXL33" s="65"/>
      <c r="NXM33" s="65"/>
      <c r="NXN33" s="65"/>
      <c r="NXO33" s="65"/>
      <c r="NXP33" s="65"/>
      <c r="NXQ33" s="65"/>
      <c r="NXR33" s="65"/>
      <c r="NXS33" s="65"/>
      <c r="NXT33" s="65"/>
      <c r="NXU33" s="65"/>
      <c r="NXV33" s="65"/>
      <c r="NXW33" s="65"/>
      <c r="NXX33" s="65"/>
      <c r="NXY33" s="65"/>
      <c r="NXZ33" s="65"/>
      <c r="NYA33" s="65"/>
      <c r="NYB33" s="65"/>
      <c r="NYC33" s="65"/>
      <c r="NYD33" s="65"/>
      <c r="NYE33" s="65"/>
      <c r="NYF33" s="65"/>
      <c r="NYG33" s="65"/>
      <c r="NYH33" s="65"/>
      <c r="NYI33" s="65"/>
      <c r="NYJ33" s="65"/>
      <c r="NYK33" s="65"/>
      <c r="NYL33" s="65"/>
      <c r="NYM33" s="65"/>
      <c r="NYN33" s="65"/>
      <c r="NYO33" s="65"/>
      <c r="NYP33" s="65"/>
      <c r="NYQ33" s="65"/>
      <c r="NYR33" s="65"/>
      <c r="NYS33" s="65"/>
      <c r="NYT33" s="65"/>
      <c r="NYU33" s="65"/>
      <c r="NYV33" s="65"/>
      <c r="NYW33" s="65"/>
      <c r="NYX33" s="65"/>
      <c r="NYY33" s="65"/>
      <c r="NYZ33" s="65"/>
      <c r="NZA33" s="65"/>
      <c r="NZB33" s="65"/>
      <c r="NZC33" s="65"/>
      <c r="NZD33" s="65"/>
      <c r="NZE33" s="65"/>
      <c r="NZF33" s="65"/>
      <c r="NZG33" s="65"/>
      <c r="NZH33" s="65"/>
      <c r="NZI33" s="65"/>
      <c r="NZJ33" s="65"/>
      <c r="NZK33" s="65"/>
      <c r="NZL33" s="65"/>
      <c r="NZM33" s="65"/>
      <c r="NZN33" s="65"/>
      <c r="NZO33" s="65"/>
      <c r="NZP33" s="65"/>
      <c r="NZQ33" s="65"/>
      <c r="NZR33" s="65"/>
      <c r="NZS33" s="65"/>
      <c r="NZT33" s="65"/>
      <c r="NZU33" s="65"/>
      <c r="NZV33" s="65"/>
      <c r="NZW33" s="65"/>
      <c r="NZX33" s="65"/>
      <c r="NZY33" s="65"/>
      <c r="NZZ33" s="65"/>
      <c r="OAA33" s="65"/>
      <c r="OAB33" s="65"/>
      <c r="OAC33" s="65"/>
      <c r="OAD33" s="65"/>
      <c r="OAE33" s="65"/>
      <c r="OAF33" s="65"/>
      <c r="OAG33" s="65"/>
      <c r="OAH33" s="65"/>
      <c r="OAI33" s="65"/>
      <c r="OAJ33" s="65"/>
      <c r="OAK33" s="65"/>
      <c r="OAL33" s="65"/>
      <c r="OAM33" s="65"/>
      <c r="OAN33" s="65"/>
      <c r="OAO33" s="65"/>
      <c r="OAP33" s="65"/>
      <c r="OAQ33" s="65"/>
      <c r="OAR33" s="65"/>
      <c r="OAS33" s="65"/>
      <c r="OAT33" s="65"/>
      <c r="OAU33" s="65"/>
      <c r="OAV33" s="65"/>
      <c r="OAW33" s="65"/>
      <c r="OAX33" s="65"/>
      <c r="OAY33" s="65"/>
      <c r="OAZ33" s="65"/>
      <c r="OBA33" s="65"/>
      <c r="OBB33" s="65"/>
      <c r="OBC33" s="65"/>
      <c r="OBD33" s="65"/>
      <c r="OBE33" s="65"/>
      <c r="OBF33" s="65"/>
      <c r="OBG33" s="65"/>
      <c r="OBH33" s="65"/>
      <c r="OBI33" s="65"/>
      <c r="OBJ33" s="65"/>
      <c r="OBK33" s="65"/>
      <c r="OBL33" s="65"/>
      <c r="OBM33" s="65"/>
      <c r="OBN33" s="65"/>
      <c r="OBO33" s="65"/>
      <c r="OBP33" s="65"/>
      <c r="OBQ33" s="65"/>
      <c r="OBR33" s="65"/>
      <c r="OBS33" s="65"/>
      <c r="OBT33" s="65"/>
      <c r="OBU33" s="65"/>
      <c r="OBV33" s="65"/>
      <c r="OBW33" s="65"/>
      <c r="OBX33" s="65"/>
      <c r="OBY33" s="65"/>
      <c r="OBZ33" s="65"/>
      <c r="OCA33" s="65"/>
      <c r="OCB33" s="65"/>
      <c r="OCC33" s="65"/>
      <c r="OCD33" s="65"/>
      <c r="OCE33" s="65"/>
      <c r="OCF33" s="65"/>
      <c r="OCG33" s="65"/>
      <c r="OCH33" s="65"/>
      <c r="OCI33" s="65"/>
      <c r="OCJ33" s="65"/>
      <c r="OCK33" s="65"/>
      <c r="OCL33" s="65"/>
      <c r="OCM33" s="65"/>
      <c r="OCN33" s="65"/>
      <c r="OCO33" s="65"/>
      <c r="OCP33" s="65"/>
      <c r="OCQ33" s="65"/>
      <c r="OCR33" s="65"/>
      <c r="OCS33" s="65"/>
      <c r="OCT33" s="65"/>
      <c r="OCU33" s="65"/>
      <c r="OCV33" s="65"/>
      <c r="OCW33" s="65"/>
      <c r="OCX33" s="65"/>
      <c r="OCY33" s="65"/>
      <c r="OCZ33" s="65"/>
      <c r="ODA33" s="65"/>
      <c r="ODB33" s="65"/>
      <c r="ODC33" s="65"/>
      <c r="ODD33" s="65"/>
      <c r="ODE33" s="65"/>
      <c r="ODF33" s="65"/>
      <c r="ODG33" s="65"/>
      <c r="ODH33" s="65"/>
      <c r="ODI33" s="65"/>
      <c r="ODJ33" s="65"/>
      <c r="ODK33" s="65"/>
      <c r="ODL33" s="65"/>
      <c r="ODM33" s="65"/>
      <c r="ODN33" s="65"/>
      <c r="ODO33" s="65"/>
      <c r="ODP33" s="65"/>
      <c r="ODQ33" s="65"/>
      <c r="ODR33" s="65"/>
      <c r="ODS33" s="65"/>
      <c r="ODT33" s="65"/>
      <c r="ODU33" s="65"/>
      <c r="ODV33" s="65"/>
      <c r="ODW33" s="65"/>
      <c r="ODX33" s="65"/>
      <c r="ODY33" s="65"/>
      <c r="ODZ33" s="65"/>
      <c r="OEA33" s="65"/>
      <c r="OEB33" s="65"/>
      <c r="OEC33" s="65"/>
      <c r="OED33" s="65"/>
      <c r="OEE33" s="65"/>
      <c r="OEF33" s="65"/>
      <c r="OEG33" s="65"/>
      <c r="OEH33" s="65"/>
      <c r="OEI33" s="65"/>
      <c r="OEJ33" s="65"/>
      <c r="OEK33" s="65"/>
      <c r="OEL33" s="65"/>
      <c r="OEM33" s="65"/>
      <c r="OEN33" s="65"/>
      <c r="OEO33" s="65"/>
      <c r="OEP33" s="65"/>
      <c r="OEQ33" s="65"/>
      <c r="OER33" s="65"/>
      <c r="OES33" s="65"/>
      <c r="OET33" s="65"/>
      <c r="OEU33" s="65"/>
      <c r="OEV33" s="65"/>
      <c r="OEW33" s="65"/>
      <c r="OEX33" s="65"/>
      <c r="OEY33" s="65"/>
      <c r="OEZ33" s="65"/>
      <c r="OFA33" s="65"/>
      <c r="OFB33" s="65"/>
      <c r="OFC33" s="65"/>
      <c r="OFD33" s="65"/>
      <c r="OFE33" s="65"/>
      <c r="OFF33" s="65"/>
      <c r="OFG33" s="65"/>
      <c r="OFH33" s="65"/>
      <c r="OFI33" s="65"/>
      <c r="OFJ33" s="65"/>
      <c r="OFK33" s="65"/>
      <c r="OFL33" s="65"/>
      <c r="OFM33" s="65"/>
      <c r="OFN33" s="65"/>
      <c r="OFO33" s="65"/>
      <c r="OFP33" s="65"/>
      <c r="OFQ33" s="65"/>
      <c r="OFR33" s="65"/>
      <c r="OFS33" s="65"/>
      <c r="OFT33" s="65"/>
      <c r="OFU33" s="65"/>
      <c r="OFV33" s="65"/>
      <c r="OFW33" s="65"/>
      <c r="OFX33" s="65"/>
      <c r="OFY33" s="65"/>
      <c r="OFZ33" s="65"/>
      <c r="OGA33" s="65"/>
      <c r="OGB33" s="65"/>
      <c r="OGC33" s="65"/>
      <c r="OGD33" s="65"/>
      <c r="OGE33" s="65"/>
      <c r="OGF33" s="65"/>
      <c r="OGG33" s="65"/>
      <c r="OGH33" s="65"/>
      <c r="OGI33" s="65"/>
      <c r="OGJ33" s="65"/>
      <c r="OGK33" s="65"/>
      <c r="OGL33" s="65"/>
      <c r="OGM33" s="65"/>
      <c r="OGN33" s="65"/>
      <c r="OGO33" s="65"/>
      <c r="OGP33" s="65"/>
      <c r="OGQ33" s="65"/>
      <c r="OGR33" s="65"/>
      <c r="OGS33" s="65"/>
      <c r="OGT33" s="65"/>
      <c r="OGU33" s="65"/>
      <c r="OGV33" s="65"/>
      <c r="OGW33" s="65"/>
      <c r="OGX33" s="65"/>
      <c r="OGY33" s="65"/>
      <c r="OGZ33" s="65"/>
      <c r="OHA33" s="65"/>
      <c r="OHB33" s="65"/>
      <c r="OHC33" s="65"/>
      <c r="OHD33" s="65"/>
      <c r="OHE33" s="65"/>
      <c r="OHF33" s="65"/>
      <c r="OHG33" s="65"/>
      <c r="OHH33" s="65"/>
      <c r="OHI33" s="65"/>
      <c r="OHJ33" s="65"/>
      <c r="OHK33" s="65"/>
      <c r="OHL33" s="65"/>
      <c r="OHM33" s="65"/>
      <c r="OHN33" s="65"/>
      <c r="OHO33" s="65"/>
      <c r="OHP33" s="65"/>
      <c r="OHQ33" s="65"/>
      <c r="OHR33" s="65"/>
      <c r="OHS33" s="65"/>
      <c r="OHT33" s="65"/>
      <c r="OHU33" s="65"/>
      <c r="OHV33" s="65"/>
      <c r="OHW33" s="65"/>
      <c r="OHX33" s="65"/>
      <c r="OHY33" s="65"/>
      <c r="OHZ33" s="65"/>
      <c r="OIA33" s="65"/>
      <c r="OIB33" s="65"/>
      <c r="OIC33" s="65"/>
      <c r="OID33" s="65"/>
      <c r="OIE33" s="65"/>
      <c r="OIF33" s="65"/>
      <c r="OIG33" s="65"/>
      <c r="OIH33" s="65"/>
      <c r="OII33" s="65"/>
      <c r="OIJ33" s="65"/>
      <c r="OIK33" s="65"/>
      <c r="OIL33" s="65"/>
      <c r="OIM33" s="65"/>
      <c r="OIN33" s="65"/>
      <c r="OIO33" s="65"/>
      <c r="OIP33" s="65"/>
      <c r="OIQ33" s="65"/>
      <c r="OIR33" s="65"/>
      <c r="OIS33" s="65"/>
      <c r="OIT33" s="65"/>
      <c r="OIU33" s="65"/>
      <c r="OIV33" s="65"/>
      <c r="OIW33" s="65"/>
      <c r="OIX33" s="65"/>
      <c r="OIY33" s="65"/>
      <c r="OIZ33" s="65"/>
      <c r="OJA33" s="65"/>
      <c r="OJB33" s="65"/>
      <c r="OJC33" s="65"/>
      <c r="OJD33" s="65"/>
      <c r="OJE33" s="65"/>
      <c r="OJF33" s="65"/>
      <c r="OJG33" s="65"/>
      <c r="OJH33" s="65"/>
      <c r="OJI33" s="65"/>
      <c r="OJJ33" s="65"/>
      <c r="OJK33" s="65"/>
      <c r="OJL33" s="65"/>
      <c r="OJM33" s="65"/>
      <c r="OJN33" s="65"/>
      <c r="OJO33" s="65"/>
      <c r="OJP33" s="65"/>
      <c r="OJQ33" s="65"/>
      <c r="OJR33" s="65"/>
      <c r="OJS33" s="65"/>
      <c r="OJT33" s="65"/>
      <c r="OJU33" s="65"/>
      <c r="OJV33" s="65"/>
      <c r="OJW33" s="65"/>
      <c r="OJX33" s="65"/>
      <c r="OJY33" s="65"/>
      <c r="OJZ33" s="65"/>
      <c r="OKA33" s="65"/>
      <c r="OKB33" s="65"/>
      <c r="OKC33" s="65"/>
      <c r="OKD33" s="65"/>
      <c r="OKE33" s="65"/>
      <c r="OKF33" s="65"/>
      <c r="OKG33" s="65"/>
      <c r="OKH33" s="65"/>
      <c r="OKI33" s="65"/>
      <c r="OKJ33" s="65"/>
      <c r="OKK33" s="65"/>
      <c r="OKL33" s="65"/>
      <c r="OKM33" s="65"/>
      <c r="OKN33" s="65"/>
      <c r="OKO33" s="65"/>
      <c r="OKP33" s="65"/>
      <c r="OKQ33" s="65"/>
      <c r="OKR33" s="65"/>
      <c r="OKS33" s="65"/>
      <c r="OKT33" s="65"/>
      <c r="OKU33" s="65"/>
      <c r="OKV33" s="65"/>
      <c r="OKW33" s="65"/>
      <c r="OKX33" s="65"/>
      <c r="OKY33" s="65"/>
      <c r="OKZ33" s="65"/>
      <c r="OLA33" s="65"/>
      <c r="OLB33" s="65"/>
      <c r="OLC33" s="65"/>
      <c r="OLD33" s="65"/>
      <c r="OLE33" s="65"/>
      <c r="OLF33" s="65"/>
      <c r="OLG33" s="65"/>
      <c r="OLH33" s="65"/>
      <c r="OLI33" s="65"/>
      <c r="OLJ33" s="65"/>
      <c r="OLK33" s="65"/>
      <c r="OLL33" s="65"/>
      <c r="OLM33" s="65"/>
      <c r="OLN33" s="65"/>
      <c r="OLO33" s="65"/>
      <c r="OLP33" s="65"/>
      <c r="OLQ33" s="65"/>
      <c r="OLR33" s="65"/>
      <c r="OLS33" s="65"/>
      <c r="OLT33" s="65"/>
      <c r="OLU33" s="65"/>
      <c r="OLV33" s="65"/>
      <c r="OLW33" s="65"/>
      <c r="OLX33" s="65"/>
      <c r="OLY33" s="65"/>
      <c r="OLZ33" s="65"/>
      <c r="OMA33" s="65"/>
      <c r="OMB33" s="65"/>
      <c r="OMC33" s="65"/>
      <c r="OMD33" s="65"/>
      <c r="OME33" s="65"/>
      <c r="OMF33" s="65"/>
      <c r="OMG33" s="65"/>
      <c r="OMH33" s="65"/>
      <c r="OMI33" s="65"/>
      <c r="OMJ33" s="65"/>
      <c r="OMK33" s="65"/>
      <c r="OML33" s="65"/>
      <c r="OMM33" s="65"/>
      <c r="OMN33" s="65"/>
      <c r="OMO33" s="65"/>
      <c r="OMP33" s="65"/>
      <c r="OMQ33" s="65"/>
      <c r="OMR33" s="65"/>
      <c r="OMS33" s="65"/>
      <c r="OMT33" s="65"/>
      <c r="OMU33" s="65"/>
      <c r="OMV33" s="65"/>
      <c r="OMW33" s="65"/>
      <c r="OMX33" s="65"/>
      <c r="OMY33" s="65"/>
      <c r="OMZ33" s="65"/>
      <c r="ONA33" s="65"/>
      <c r="ONB33" s="65"/>
      <c r="ONC33" s="65"/>
      <c r="OND33" s="65"/>
      <c r="ONE33" s="65"/>
      <c r="ONF33" s="65"/>
      <c r="ONG33" s="65"/>
      <c r="ONH33" s="65"/>
      <c r="ONI33" s="65"/>
      <c r="ONJ33" s="65"/>
      <c r="ONK33" s="65"/>
      <c r="ONL33" s="65"/>
      <c r="ONM33" s="65"/>
      <c r="ONN33" s="65"/>
      <c r="ONO33" s="65"/>
      <c r="ONP33" s="65"/>
      <c r="ONQ33" s="65"/>
      <c r="ONR33" s="65"/>
      <c r="ONS33" s="65"/>
      <c r="ONT33" s="65"/>
      <c r="ONU33" s="65"/>
      <c r="ONV33" s="65"/>
      <c r="ONW33" s="65"/>
      <c r="ONX33" s="65"/>
      <c r="ONY33" s="65"/>
      <c r="ONZ33" s="65"/>
      <c r="OOA33" s="65"/>
      <c r="OOB33" s="65"/>
      <c r="OOC33" s="65"/>
      <c r="OOD33" s="65"/>
      <c r="OOE33" s="65"/>
      <c r="OOF33" s="65"/>
      <c r="OOG33" s="65"/>
      <c r="OOH33" s="65"/>
      <c r="OOI33" s="65"/>
      <c r="OOJ33" s="65"/>
      <c r="OOK33" s="65"/>
      <c r="OOL33" s="65"/>
      <c r="OOM33" s="65"/>
      <c r="OON33" s="65"/>
      <c r="OOO33" s="65"/>
      <c r="OOP33" s="65"/>
      <c r="OOQ33" s="65"/>
      <c r="OOR33" s="65"/>
      <c r="OOS33" s="65"/>
      <c r="OOT33" s="65"/>
      <c r="OOU33" s="65"/>
      <c r="OOV33" s="65"/>
      <c r="OOW33" s="65"/>
      <c r="OOX33" s="65"/>
      <c r="OOY33" s="65"/>
      <c r="OOZ33" s="65"/>
      <c r="OPA33" s="65"/>
      <c r="OPB33" s="65"/>
      <c r="OPC33" s="65"/>
      <c r="OPD33" s="65"/>
      <c r="OPE33" s="65"/>
      <c r="OPF33" s="65"/>
      <c r="OPG33" s="65"/>
      <c r="OPH33" s="65"/>
      <c r="OPI33" s="65"/>
      <c r="OPJ33" s="65"/>
      <c r="OPK33" s="65"/>
      <c r="OPL33" s="65"/>
      <c r="OPM33" s="65"/>
      <c r="OPN33" s="65"/>
      <c r="OPO33" s="65"/>
      <c r="OPP33" s="65"/>
      <c r="OPQ33" s="65"/>
      <c r="OPR33" s="65"/>
      <c r="OPS33" s="65"/>
      <c r="OPT33" s="65"/>
      <c r="OPU33" s="65"/>
      <c r="OPV33" s="65"/>
      <c r="OPW33" s="65"/>
      <c r="OPX33" s="65"/>
      <c r="OPY33" s="65"/>
      <c r="OPZ33" s="65"/>
      <c r="OQA33" s="65"/>
      <c r="OQB33" s="65"/>
      <c r="OQC33" s="65"/>
      <c r="OQD33" s="65"/>
      <c r="OQE33" s="65"/>
      <c r="OQF33" s="65"/>
      <c r="OQG33" s="65"/>
      <c r="OQH33" s="65"/>
      <c r="OQI33" s="65"/>
      <c r="OQJ33" s="65"/>
      <c r="OQK33" s="65"/>
      <c r="OQL33" s="65"/>
      <c r="OQM33" s="65"/>
      <c r="OQN33" s="65"/>
      <c r="OQO33" s="65"/>
      <c r="OQP33" s="65"/>
      <c r="OQQ33" s="65"/>
      <c r="OQR33" s="65"/>
      <c r="OQS33" s="65"/>
      <c r="OQT33" s="65"/>
      <c r="OQU33" s="65"/>
      <c r="OQV33" s="65"/>
      <c r="OQW33" s="65"/>
      <c r="OQX33" s="65"/>
      <c r="OQY33" s="65"/>
      <c r="OQZ33" s="65"/>
      <c r="ORA33" s="65"/>
      <c r="ORB33" s="65"/>
      <c r="ORC33" s="65"/>
      <c r="ORD33" s="65"/>
      <c r="ORE33" s="65"/>
      <c r="ORF33" s="65"/>
      <c r="ORG33" s="65"/>
      <c r="ORH33" s="65"/>
      <c r="ORI33" s="65"/>
      <c r="ORJ33" s="65"/>
      <c r="ORK33" s="65"/>
      <c r="ORL33" s="65"/>
      <c r="ORM33" s="65"/>
      <c r="ORN33" s="65"/>
      <c r="ORO33" s="65"/>
      <c r="ORP33" s="65"/>
      <c r="ORQ33" s="65"/>
      <c r="ORR33" s="65"/>
      <c r="ORS33" s="65"/>
      <c r="ORT33" s="65"/>
      <c r="ORU33" s="65"/>
      <c r="ORV33" s="65"/>
      <c r="ORW33" s="65"/>
      <c r="ORX33" s="65"/>
      <c r="ORY33" s="65"/>
      <c r="ORZ33" s="65"/>
      <c r="OSA33" s="65"/>
      <c r="OSB33" s="65"/>
      <c r="OSC33" s="65"/>
      <c r="OSD33" s="65"/>
      <c r="OSE33" s="65"/>
      <c r="OSF33" s="65"/>
      <c r="OSG33" s="65"/>
      <c r="OSH33" s="65"/>
      <c r="OSI33" s="65"/>
      <c r="OSJ33" s="65"/>
      <c r="OSK33" s="65"/>
      <c r="OSL33" s="65"/>
      <c r="OSM33" s="65"/>
      <c r="OSN33" s="65"/>
      <c r="OSO33" s="65"/>
      <c r="OSP33" s="65"/>
      <c r="OSQ33" s="65"/>
      <c r="OSR33" s="65"/>
      <c r="OSS33" s="65"/>
      <c r="OST33" s="65"/>
      <c r="OSU33" s="65"/>
      <c r="OSV33" s="65"/>
      <c r="OSW33" s="65"/>
      <c r="OSX33" s="65"/>
      <c r="OSY33" s="65"/>
      <c r="OSZ33" s="65"/>
      <c r="OTA33" s="65"/>
      <c r="OTB33" s="65"/>
      <c r="OTC33" s="65"/>
      <c r="OTD33" s="65"/>
      <c r="OTE33" s="65"/>
      <c r="OTF33" s="65"/>
      <c r="OTG33" s="65"/>
      <c r="OTH33" s="65"/>
      <c r="OTI33" s="65"/>
      <c r="OTJ33" s="65"/>
      <c r="OTK33" s="65"/>
      <c r="OTL33" s="65"/>
      <c r="OTM33" s="65"/>
      <c r="OTN33" s="65"/>
      <c r="OTO33" s="65"/>
      <c r="OTP33" s="65"/>
      <c r="OTQ33" s="65"/>
      <c r="OTR33" s="65"/>
      <c r="OTS33" s="65"/>
      <c r="OTT33" s="65"/>
      <c r="OTU33" s="65"/>
      <c r="OTV33" s="65"/>
      <c r="OTW33" s="65"/>
      <c r="OTX33" s="65"/>
      <c r="OTY33" s="65"/>
      <c r="OTZ33" s="65"/>
      <c r="OUA33" s="65"/>
      <c r="OUB33" s="65"/>
      <c r="OUC33" s="65"/>
      <c r="OUD33" s="65"/>
      <c r="OUE33" s="65"/>
      <c r="OUF33" s="65"/>
      <c r="OUG33" s="65"/>
      <c r="OUH33" s="65"/>
      <c r="OUI33" s="65"/>
      <c r="OUJ33" s="65"/>
      <c r="OUK33" s="65"/>
      <c r="OUL33" s="65"/>
      <c r="OUM33" s="65"/>
      <c r="OUN33" s="65"/>
      <c r="OUO33" s="65"/>
      <c r="OUP33" s="65"/>
      <c r="OUQ33" s="65"/>
      <c r="OUR33" s="65"/>
      <c r="OUS33" s="65"/>
      <c r="OUT33" s="65"/>
      <c r="OUU33" s="65"/>
      <c r="OUV33" s="65"/>
      <c r="OUW33" s="65"/>
      <c r="OUX33" s="65"/>
      <c r="OUY33" s="65"/>
      <c r="OUZ33" s="65"/>
      <c r="OVA33" s="65"/>
      <c r="OVB33" s="65"/>
      <c r="OVC33" s="65"/>
      <c r="OVD33" s="65"/>
      <c r="OVE33" s="65"/>
      <c r="OVF33" s="65"/>
      <c r="OVG33" s="65"/>
      <c r="OVH33" s="65"/>
      <c r="OVI33" s="65"/>
      <c r="OVJ33" s="65"/>
      <c r="OVK33" s="65"/>
      <c r="OVL33" s="65"/>
      <c r="OVM33" s="65"/>
      <c r="OVN33" s="65"/>
      <c r="OVO33" s="65"/>
      <c r="OVP33" s="65"/>
      <c r="OVQ33" s="65"/>
      <c r="OVR33" s="65"/>
      <c r="OVS33" s="65"/>
      <c r="OVT33" s="65"/>
      <c r="OVU33" s="65"/>
      <c r="OVV33" s="65"/>
      <c r="OVW33" s="65"/>
      <c r="OVX33" s="65"/>
      <c r="OVY33" s="65"/>
      <c r="OVZ33" s="65"/>
      <c r="OWA33" s="65"/>
      <c r="OWB33" s="65"/>
      <c r="OWC33" s="65"/>
      <c r="OWD33" s="65"/>
      <c r="OWE33" s="65"/>
      <c r="OWF33" s="65"/>
      <c r="OWG33" s="65"/>
      <c r="OWH33" s="65"/>
      <c r="OWI33" s="65"/>
      <c r="OWJ33" s="65"/>
      <c r="OWK33" s="65"/>
      <c r="OWL33" s="65"/>
      <c r="OWM33" s="65"/>
      <c r="OWN33" s="65"/>
      <c r="OWO33" s="65"/>
      <c r="OWP33" s="65"/>
      <c r="OWQ33" s="65"/>
      <c r="OWR33" s="65"/>
      <c r="OWS33" s="65"/>
      <c r="OWT33" s="65"/>
      <c r="OWU33" s="65"/>
      <c r="OWV33" s="65"/>
      <c r="OWW33" s="65"/>
      <c r="OWX33" s="65"/>
      <c r="OWY33" s="65"/>
      <c r="OWZ33" s="65"/>
      <c r="OXA33" s="65"/>
      <c r="OXB33" s="65"/>
      <c r="OXC33" s="65"/>
      <c r="OXD33" s="65"/>
      <c r="OXE33" s="65"/>
      <c r="OXF33" s="65"/>
      <c r="OXG33" s="65"/>
      <c r="OXH33" s="65"/>
      <c r="OXI33" s="65"/>
      <c r="OXJ33" s="65"/>
      <c r="OXK33" s="65"/>
      <c r="OXL33" s="65"/>
      <c r="OXM33" s="65"/>
      <c r="OXN33" s="65"/>
      <c r="OXO33" s="65"/>
      <c r="OXP33" s="65"/>
      <c r="OXQ33" s="65"/>
      <c r="OXR33" s="65"/>
      <c r="OXS33" s="65"/>
      <c r="OXT33" s="65"/>
      <c r="OXU33" s="65"/>
      <c r="OXV33" s="65"/>
      <c r="OXW33" s="65"/>
      <c r="OXX33" s="65"/>
      <c r="OXY33" s="65"/>
      <c r="OXZ33" s="65"/>
      <c r="OYA33" s="65"/>
      <c r="OYB33" s="65"/>
      <c r="OYC33" s="65"/>
      <c r="OYD33" s="65"/>
      <c r="OYE33" s="65"/>
      <c r="OYF33" s="65"/>
      <c r="OYG33" s="65"/>
      <c r="OYH33" s="65"/>
      <c r="OYI33" s="65"/>
      <c r="OYJ33" s="65"/>
      <c r="OYK33" s="65"/>
      <c r="OYL33" s="65"/>
      <c r="OYM33" s="65"/>
      <c r="OYN33" s="65"/>
      <c r="OYO33" s="65"/>
      <c r="OYP33" s="65"/>
      <c r="OYQ33" s="65"/>
      <c r="OYR33" s="65"/>
      <c r="OYS33" s="65"/>
      <c r="OYT33" s="65"/>
      <c r="OYU33" s="65"/>
      <c r="OYV33" s="65"/>
      <c r="OYW33" s="65"/>
      <c r="OYX33" s="65"/>
      <c r="OYY33" s="65"/>
      <c r="OYZ33" s="65"/>
      <c r="OZA33" s="65"/>
      <c r="OZB33" s="65"/>
      <c r="OZC33" s="65"/>
      <c r="OZD33" s="65"/>
      <c r="OZE33" s="65"/>
      <c r="OZF33" s="65"/>
      <c r="OZG33" s="65"/>
      <c r="OZH33" s="65"/>
      <c r="OZI33" s="65"/>
      <c r="OZJ33" s="65"/>
      <c r="OZK33" s="65"/>
      <c r="OZL33" s="65"/>
      <c r="OZM33" s="65"/>
      <c r="OZN33" s="65"/>
      <c r="OZO33" s="65"/>
      <c r="OZP33" s="65"/>
      <c r="OZQ33" s="65"/>
      <c r="OZR33" s="65"/>
      <c r="OZS33" s="65"/>
      <c r="OZT33" s="65"/>
      <c r="OZU33" s="65"/>
      <c r="OZV33" s="65"/>
      <c r="OZW33" s="65"/>
      <c r="OZX33" s="65"/>
      <c r="OZY33" s="65"/>
      <c r="OZZ33" s="65"/>
      <c r="PAA33" s="65"/>
      <c r="PAB33" s="65"/>
      <c r="PAC33" s="65"/>
      <c r="PAD33" s="65"/>
      <c r="PAE33" s="65"/>
      <c r="PAF33" s="65"/>
      <c r="PAG33" s="65"/>
      <c r="PAH33" s="65"/>
      <c r="PAI33" s="65"/>
      <c r="PAJ33" s="65"/>
      <c r="PAK33" s="65"/>
      <c r="PAL33" s="65"/>
      <c r="PAM33" s="65"/>
      <c r="PAN33" s="65"/>
      <c r="PAO33" s="65"/>
      <c r="PAP33" s="65"/>
      <c r="PAQ33" s="65"/>
      <c r="PAR33" s="65"/>
      <c r="PAS33" s="65"/>
      <c r="PAT33" s="65"/>
      <c r="PAU33" s="65"/>
      <c r="PAV33" s="65"/>
      <c r="PAW33" s="65"/>
      <c r="PAX33" s="65"/>
      <c r="PAY33" s="65"/>
      <c r="PAZ33" s="65"/>
      <c r="PBA33" s="65"/>
      <c r="PBB33" s="65"/>
      <c r="PBC33" s="65"/>
      <c r="PBD33" s="65"/>
      <c r="PBE33" s="65"/>
      <c r="PBF33" s="65"/>
      <c r="PBG33" s="65"/>
      <c r="PBH33" s="65"/>
      <c r="PBI33" s="65"/>
      <c r="PBJ33" s="65"/>
      <c r="PBK33" s="65"/>
      <c r="PBL33" s="65"/>
      <c r="PBM33" s="65"/>
      <c r="PBN33" s="65"/>
      <c r="PBO33" s="65"/>
      <c r="PBP33" s="65"/>
      <c r="PBQ33" s="65"/>
      <c r="PBR33" s="65"/>
      <c r="PBS33" s="65"/>
      <c r="PBT33" s="65"/>
      <c r="PBU33" s="65"/>
      <c r="PBV33" s="65"/>
      <c r="PBW33" s="65"/>
      <c r="PBX33" s="65"/>
      <c r="PBY33" s="65"/>
      <c r="PBZ33" s="65"/>
      <c r="PCA33" s="65"/>
      <c r="PCB33" s="65"/>
      <c r="PCC33" s="65"/>
      <c r="PCD33" s="65"/>
      <c r="PCE33" s="65"/>
      <c r="PCF33" s="65"/>
      <c r="PCG33" s="65"/>
      <c r="PCH33" s="65"/>
      <c r="PCI33" s="65"/>
      <c r="PCJ33" s="65"/>
      <c r="PCK33" s="65"/>
      <c r="PCL33" s="65"/>
      <c r="PCM33" s="65"/>
      <c r="PCN33" s="65"/>
      <c r="PCO33" s="65"/>
      <c r="PCP33" s="65"/>
      <c r="PCQ33" s="65"/>
      <c r="PCR33" s="65"/>
      <c r="PCS33" s="65"/>
      <c r="PCT33" s="65"/>
      <c r="PCU33" s="65"/>
      <c r="PCV33" s="65"/>
      <c r="PCW33" s="65"/>
      <c r="PCX33" s="65"/>
      <c r="PCY33" s="65"/>
      <c r="PCZ33" s="65"/>
      <c r="PDA33" s="65"/>
      <c r="PDB33" s="65"/>
      <c r="PDC33" s="65"/>
      <c r="PDD33" s="65"/>
      <c r="PDE33" s="65"/>
      <c r="PDF33" s="65"/>
      <c r="PDG33" s="65"/>
      <c r="PDH33" s="65"/>
      <c r="PDI33" s="65"/>
      <c r="PDJ33" s="65"/>
      <c r="PDK33" s="65"/>
      <c r="PDL33" s="65"/>
      <c r="PDM33" s="65"/>
      <c r="PDN33" s="65"/>
      <c r="PDO33" s="65"/>
      <c r="PDP33" s="65"/>
      <c r="PDQ33" s="65"/>
      <c r="PDR33" s="65"/>
      <c r="PDS33" s="65"/>
      <c r="PDT33" s="65"/>
      <c r="PDU33" s="65"/>
      <c r="PDV33" s="65"/>
      <c r="PDW33" s="65"/>
      <c r="PDX33" s="65"/>
      <c r="PDY33" s="65"/>
      <c r="PDZ33" s="65"/>
      <c r="PEA33" s="65"/>
      <c r="PEB33" s="65"/>
      <c r="PEC33" s="65"/>
      <c r="PED33" s="65"/>
      <c r="PEE33" s="65"/>
      <c r="PEF33" s="65"/>
      <c r="PEG33" s="65"/>
      <c r="PEH33" s="65"/>
      <c r="PEI33" s="65"/>
      <c r="PEJ33" s="65"/>
      <c r="PEK33" s="65"/>
      <c r="PEL33" s="65"/>
      <c r="PEM33" s="65"/>
      <c r="PEN33" s="65"/>
      <c r="PEO33" s="65"/>
      <c r="PEP33" s="65"/>
      <c r="PEQ33" s="65"/>
      <c r="PER33" s="65"/>
      <c r="PES33" s="65"/>
      <c r="PET33" s="65"/>
      <c r="PEU33" s="65"/>
      <c r="PEV33" s="65"/>
      <c r="PEW33" s="65"/>
      <c r="PEX33" s="65"/>
      <c r="PEY33" s="65"/>
      <c r="PEZ33" s="65"/>
      <c r="PFA33" s="65"/>
      <c r="PFB33" s="65"/>
      <c r="PFC33" s="65"/>
      <c r="PFD33" s="65"/>
      <c r="PFE33" s="65"/>
      <c r="PFF33" s="65"/>
      <c r="PFG33" s="65"/>
      <c r="PFH33" s="65"/>
      <c r="PFI33" s="65"/>
      <c r="PFJ33" s="65"/>
      <c r="PFK33" s="65"/>
      <c r="PFL33" s="65"/>
      <c r="PFM33" s="65"/>
      <c r="PFN33" s="65"/>
      <c r="PFO33" s="65"/>
      <c r="PFP33" s="65"/>
      <c r="PFQ33" s="65"/>
      <c r="PFR33" s="65"/>
      <c r="PFS33" s="65"/>
      <c r="PFT33" s="65"/>
      <c r="PFU33" s="65"/>
      <c r="PFV33" s="65"/>
      <c r="PFW33" s="65"/>
      <c r="PFX33" s="65"/>
      <c r="PFY33" s="65"/>
      <c r="PFZ33" s="65"/>
      <c r="PGA33" s="65"/>
      <c r="PGB33" s="65"/>
      <c r="PGC33" s="65"/>
      <c r="PGD33" s="65"/>
      <c r="PGE33" s="65"/>
      <c r="PGF33" s="65"/>
      <c r="PGG33" s="65"/>
      <c r="PGH33" s="65"/>
      <c r="PGI33" s="65"/>
      <c r="PGJ33" s="65"/>
      <c r="PGK33" s="65"/>
      <c r="PGL33" s="65"/>
      <c r="PGM33" s="65"/>
      <c r="PGN33" s="65"/>
      <c r="PGO33" s="65"/>
      <c r="PGP33" s="65"/>
      <c r="PGQ33" s="65"/>
      <c r="PGR33" s="65"/>
      <c r="PGS33" s="65"/>
      <c r="PGT33" s="65"/>
      <c r="PGU33" s="65"/>
      <c r="PGV33" s="65"/>
      <c r="PGW33" s="65"/>
      <c r="PGX33" s="65"/>
      <c r="PGY33" s="65"/>
      <c r="PGZ33" s="65"/>
      <c r="PHA33" s="65"/>
      <c r="PHB33" s="65"/>
      <c r="PHC33" s="65"/>
      <c r="PHD33" s="65"/>
      <c r="PHE33" s="65"/>
      <c r="PHF33" s="65"/>
      <c r="PHG33" s="65"/>
      <c r="PHH33" s="65"/>
      <c r="PHI33" s="65"/>
      <c r="PHJ33" s="65"/>
      <c r="PHK33" s="65"/>
      <c r="PHL33" s="65"/>
      <c r="PHM33" s="65"/>
      <c r="PHN33" s="65"/>
      <c r="PHO33" s="65"/>
      <c r="PHP33" s="65"/>
      <c r="PHQ33" s="65"/>
      <c r="PHR33" s="65"/>
      <c r="PHS33" s="65"/>
      <c r="PHT33" s="65"/>
      <c r="PHU33" s="65"/>
      <c r="PHV33" s="65"/>
      <c r="PHW33" s="65"/>
      <c r="PHX33" s="65"/>
      <c r="PHY33" s="65"/>
      <c r="PHZ33" s="65"/>
      <c r="PIA33" s="65"/>
      <c r="PIB33" s="65"/>
      <c r="PIC33" s="65"/>
      <c r="PID33" s="65"/>
      <c r="PIE33" s="65"/>
      <c r="PIF33" s="65"/>
      <c r="PIG33" s="65"/>
      <c r="PIH33" s="65"/>
      <c r="PII33" s="65"/>
      <c r="PIJ33" s="65"/>
      <c r="PIK33" s="65"/>
      <c r="PIL33" s="65"/>
      <c r="PIM33" s="65"/>
      <c r="PIN33" s="65"/>
      <c r="PIO33" s="65"/>
      <c r="PIP33" s="65"/>
      <c r="PIQ33" s="65"/>
      <c r="PIR33" s="65"/>
      <c r="PIS33" s="65"/>
      <c r="PIT33" s="65"/>
      <c r="PIU33" s="65"/>
      <c r="PIV33" s="65"/>
      <c r="PIW33" s="65"/>
      <c r="PIX33" s="65"/>
      <c r="PIY33" s="65"/>
      <c r="PIZ33" s="65"/>
      <c r="PJA33" s="65"/>
      <c r="PJB33" s="65"/>
      <c r="PJC33" s="65"/>
      <c r="PJD33" s="65"/>
      <c r="PJE33" s="65"/>
      <c r="PJF33" s="65"/>
      <c r="PJG33" s="65"/>
      <c r="PJH33" s="65"/>
      <c r="PJI33" s="65"/>
      <c r="PJJ33" s="65"/>
      <c r="PJK33" s="65"/>
      <c r="PJL33" s="65"/>
      <c r="PJM33" s="65"/>
      <c r="PJN33" s="65"/>
      <c r="PJO33" s="65"/>
      <c r="PJP33" s="65"/>
      <c r="PJQ33" s="65"/>
      <c r="PJR33" s="65"/>
      <c r="PJS33" s="65"/>
      <c r="PJT33" s="65"/>
      <c r="PJU33" s="65"/>
      <c r="PJV33" s="65"/>
      <c r="PJW33" s="65"/>
      <c r="PJX33" s="65"/>
      <c r="PJY33" s="65"/>
      <c r="PJZ33" s="65"/>
      <c r="PKA33" s="65"/>
      <c r="PKB33" s="65"/>
      <c r="PKC33" s="65"/>
      <c r="PKD33" s="65"/>
      <c r="PKE33" s="65"/>
      <c r="PKF33" s="65"/>
      <c r="PKG33" s="65"/>
      <c r="PKH33" s="65"/>
      <c r="PKI33" s="65"/>
      <c r="PKJ33" s="65"/>
      <c r="PKK33" s="65"/>
      <c r="PKL33" s="65"/>
      <c r="PKM33" s="65"/>
      <c r="PKN33" s="65"/>
      <c r="PKO33" s="65"/>
      <c r="PKP33" s="65"/>
      <c r="PKQ33" s="65"/>
      <c r="PKR33" s="65"/>
      <c r="PKS33" s="65"/>
      <c r="PKT33" s="65"/>
      <c r="PKU33" s="65"/>
      <c r="PKV33" s="65"/>
      <c r="PKW33" s="65"/>
      <c r="PKX33" s="65"/>
      <c r="PKY33" s="65"/>
      <c r="PKZ33" s="65"/>
      <c r="PLA33" s="65"/>
      <c r="PLB33" s="65"/>
      <c r="PLC33" s="65"/>
      <c r="PLD33" s="65"/>
      <c r="PLE33" s="65"/>
      <c r="PLF33" s="65"/>
      <c r="PLG33" s="65"/>
      <c r="PLH33" s="65"/>
      <c r="PLI33" s="65"/>
      <c r="PLJ33" s="65"/>
      <c r="PLK33" s="65"/>
      <c r="PLL33" s="65"/>
      <c r="PLM33" s="65"/>
      <c r="PLN33" s="65"/>
      <c r="PLO33" s="65"/>
      <c r="PLP33" s="65"/>
      <c r="PLQ33" s="65"/>
      <c r="PLR33" s="65"/>
      <c r="PLS33" s="65"/>
      <c r="PLT33" s="65"/>
      <c r="PLU33" s="65"/>
      <c r="PLV33" s="65"/>
      <c r="PLW33" s="65"/>
      <c r="PLX33" s="65"/>
      <c r="PLY33" s="65"/>
      <c r="PLZ33" s="65"/>
      <c r="PMA33" s="65"/>
      <c r="PMB33" s="65"/>
      <c r="PMC33" s="65"/>
      <c r="PMD33" s="65"/>
      <c r="PME33" s="65"/>
      <c r="PMF33" s="65"/>
      <c r="PMG33" s="65"/>
      <c r="PMH33" s="65"/>
      <c r="PMI33" s="65"/>
      <c r="PMJ33" s="65"/>
      <c r="PMK33" s="65"/>
      <c r="PML33" s="65"/>
      <c r="PMM33" s="65"/>
      <c r="PMN33" s="65"/>
      <c r="PMO33" s="65"/>
      <c r="PMP33" s="65"/>
      <c r="PMQ33" s="65"/>
      <c r="PMR33" s="65"/>
      <c r="PMS33" s="65"/>
      <c r="PMT33" s="65"/>
      <c r="PMU33" s="65"/>
      <c r="PMV33" s="65"/>
      <c r="PMW33" s="65"/>
      <c r="PMX33" s="65"/>
      <c r="PMY33" s="65"/>
      <c r="PMZ33" s="65"/>
      <c r="PNA33" s="65"/>
      <c r="PNB33" s="65"/>
      <c r="PNC33" s="65"/>
      <c r="PND33" s="65"/>
      <c r="PNE33" s="65"/>
      <c r="PNF33" s="65"/>
      <c r="PNG33" s="65"/>
      <c r="PNH33" s="65"/>
      <c r="PNI33" s="65"/>
      <c r="PNJ33" s="65"/>
      <c r="PNK33" s="65"/>
      <c r="PNL33" s="65"/>
      <c r="PNM33" s="65"/>
      <c r="PNN33" s="65"/>
      <c r="PNO33" s="65"/>
      <c r="PNP33" s="65"/>
      <c r="PNQ33" s="65"/>
      <c r="PNR33" s="65"/>
      <c r="PNS33" s="65"/>
      <c r="PNT33" s="65"/>
      <c r="PNU33" s="65"/>
      <c r="PNV33" s="65"/>
      <c r="PNW33" s="65"/>
      <c r="PNX33" s="65"/>
      <c r="PNY33" s="65"/>
      <c r="PNZ33" s="65"/>
      <c r="POA33" s="65"/>
      <c r="POB33" s="65"/>
      <c r="POC33" s="65"/>
      <c r="POD33" s="65"/>
      <c r="POE33" s="65"/>
      <c r="POF33" s="65"/>
      <c r="POG33" s="65"/>
      <c r="POH33" s="65"/>
      <c r="POI33" s="65"/>
      <c r="POJ33" s="65"/>
      <c r="POK33" s="65"/>
      <c r="POL33" s="65"/>
      <c r="POM33" s="65"/>
      <c r="PON33" s="65"/>
      <c r="POO33" s="65"/>
      <c r="POP33" s="65"/>
      <c r="POQ33" s="65"/>
      <c r="POR33" s="65"/>
      <c r="POS33" s="65"/>
      <c r="POT33" s="65"/>
      <c r="POU33" s="65"/>
      <c r="POV33" s="65"/>
      <c r="POW33" s="65"/>
      <c r="POX33" s="65"/>
      <c r="POY33" s="65"/>
      <c r="POZ33" s="65"/>
      <c r="PPA33" s="65"/>
      <c r="PPB33" s="65"/>
      <c r="PPC33" s="65"/>
      <c r="PPD33" s="65"/>
      <c r="PPE33" s="65"/>
      <c r="PPF33" s="65"/>
      <c r="PPG33" s="65"/>
      <c r="PPH33" s="65"/>
      <c r="PPI33" s="65"/>
      <c r="PPJ33" s="65"/>
      <c r="PPK33" s="65"/>
      <c r="PPL33" s="65"/>
      <c r="PPM33" s="65"/>
      <c r="PPN33" s="65"/>
      <c r="PPO33" s="65"/>
      <c r="PPP33" s="65"/>
      <c r="PPQ33" s="65"/>
      <c r="PPR33" s="65"/>
      <c r="PPS33" s="65"/>
      <c r="PPT33" s="65"/>
      <c r="PPU33" s="65"/>
      <c r="PPV33" s="65"/>
      <c r="PPW33" s="65"/>
      <c r="PPX33" s="65"/>
      <c r="PPY33" s="65"/>
      <c r="PPZ33" s="65"/>
      <c r="PQA33" s="65"/>
      <c r="PQB33" s="65"/>
      <c r="PQC33" s="65"/>
      <c r="PQD33" s="65"/>
      <c r="PQE33" s="65"/>
      <c r="PQF33" s="65"/>
      <c r="PQG33" s="65"/>
      <c r="PQH33" s="65"/>
      <c r="PQI33" s="65"/>
      <c r="PQJ33" s="65"/>
      <c r="PQK33" s="65"/>
      <c r="PQL33" s="65"/>
      <c r="PQM33" s="65"/>
      <c r="PQN33" s="65"/>
      <c r="PQO33" s="65"/>
      <c r="PQP33" s="65"/>
      <c r="PQQ33" s="65"/>
      <c r="PQR33" s="65"/>
      <c r="PQS33" s="65"/>
      <c r="PQT33" s="65"/>
      <c r="PQU33" s="65"/>
      <c r="PQV33" s="65"/>
      <c r="PQW33" s="65"/>
      <c r="PQX33" s="65"/>
      <c r="PQY33" s="65"/>
      <c r="PQZ33" s="65"/>
      <c r="PRA33" s="65"/>
      <c r="PRB33" s="65"/>
      <c r="PRC33" s="65"/>
      <c r="PRD33" s="65"/>
      <c r="PRE33" s="65"/>
      <c r="PRF33" s="65"/>
      <c r="PRG33" s="65"/>
      <c r="PRH33" s="65"/>
      <c r="PRI33" s="65"/>
      <c r="PRJ33" s="65"/>
      <c r="PRK33" s="65"/>
      <c r="PRL33" s="65"/>
      <c r="PRM33" s="65"/>
      <c r="PRN33" s="65"/>
      <c r="PRO33" s="65"/>
      <c r="PRP33" s="65"/>
      <c r="PRQ33" s="65"/>
      <c r="PRR33" s="65"/>
      <c r="PRS33" s="65"/>
      <c r="PRT33" s="65"/>
      <c r="PRU33" s="65"/>
      <c r="PRV33" s="65"/>
      <c r="PRW33" s="65"/>
      <c r="PRX33" s="65"/>
      <c r="PRY33" s="65"/>
      <c r="PRZ33" s="65"/>
      <c r="PSA33" s="65"/>
      <c r="PSB33" s="65"/>
      <c r="PSC33" s="65"/>
      <c r="PSD33" s="65"/>
      <c r="PSE33" s="65"/>
      <c r="PSF33" s="65"/>
      <c r="PSG33" s="65"/>
      <c r="PSH33" s="65"/>
      <c r="PSI33" s="65"/>
      <c r="PSJ33" s="65"/>
      <c r="PSK33" s="65"/>
      <c r="PSL33" s="65"/>
      <c r="PSM33" s="65"/>
      <c r="PSN33" s="65"/>
      <c r="PSO33" s="65"/>
      <c r="PSP33" s="65"/>
      <c r="PSQ33" s="65"/>
      <c r="PSR33" s="65"/>
      <c r="PSS33" s="65"/>
      <c r="PST33" s="65"/>
      <c r="PSU33" s="65"/>
      <c r="PSV33" s="65"/>
      <c r="PSW33" s="65"/>
      <c r="PSX33" s="65"/>
      <c r="PSY33" s="65"/>
      <c r="PSZ33" s="65"/>
      <c r="PTA33" s="65"/>
      <c r="PTB33" s="65"/>
      <c r="PTC33" s="65"/>
      <c r="PTD33" s="65"/>
      <c r="PTE33" s="65"/>
      <c r="PTF33" s="65"/>
      <c r="PTG33" s="65"/>
      <c r="PTH33" s="65"/>
      <c r="PTI33" s="65"/>
      <c r="PTJ33" s="65"/>
      <c r="PTK33" s="65"/>
      <c r="PTL33" s="65"/>
      <c r="PTM33" s="65"/>
      <c r="PTN33" s="65"/>
      <c r="PTO33" s="65"/>
      <c r="PTP33" s="65"/>
      <c r="PTQ33" s="65"/>
      <c r="PTR33" s="65"/>
      <c r="PTS33" s="65"/>
      <c r="PTT33" s="65"/>
      <c r="PTU33" s="65"/>
      <c r="PTV33" s="65"/>
      <c r="PTW33" s="65"/>
      <c r="PTX33" s="65"/>
      <c r="PTY33" s="65"/>
      <c r="PTZ33" s="65"/>
      <c r="PUA33" s="65"/>
      <c r="PUB33" s="65"/>
      <c r="PUC33" s="65"/>
      <c r="PUD33" s="65"/>
      <c r="PUE33" s="65"/>
      <c r="PUF33" s="65"/>
      <c r="PUG33" s="65"/>
      <c r="PUH33" s="65"/>
      <c r="PUI33" s="65"/>
      <c r="PUJ33" s="65"/>
      <c r="PUK33" s="65"/>
      <c r="PUL33" s="65"/>
      <c r="PUM33" s="65"/>
      <c r="PUN33" s="65"/>
      <c r="PUO33" s="65"/>
      <c r="PUP33" s="65"/>
      <c r="PUQ33" s="65"/>
      <c r="PUR33" s="65"/>
      <c r="PUS33" s="65"/>
      <c r="PUT33" s="65"/>
      <c r="PUU33" s="65"/>
      <c r="PUV33" s="65"/>
      <c r="PUW33" s="65"/>
      <c r="PUX33" s="65"/>
      <c r="PUY33" s="65"/>
      <c r="PUZ33" s="65"/>
      <c r="PVA33" s="65"/>
      <c r="PVB33" s="65"/>
      <c r="PVC33" s="65"/>
      <c r="PVD33" s="65"/>
      <c r="PVE33" s="65"/>
      <c r="PVF33" s="65"/>
      <c r="PVG33" s="65"/>
      <c r="PVH33" s="65"/>
      <c r="PVI33" s="65"/>
      <c r="PVJ33" s="65"/>
      <c r="PVK33" s="65"/>
      <c r="PVL33" s="65"/>
      <c r="PVM33" s="65"/>
      <c r="PVN33" s="65"/>
      <c r="PVO33" s="65"/>
      <c r="PVP33" s="65"/>
      <c r="PVQ33" s="65"/>
      <c r="PVR33" s="65"/>
      <c r="PVS33" s="65"/>
      <c r="PVT33" s="65"/>
      <c r="PVU33" s="65"/>
      <c r="PVV33" s="65"/>
      <c r="PVW33" s="65"/>
      <c r="PVX33" s="65"/>
      <c r="PVY33" s="65"/>
      <c r="PVZ33" s="65"/>
      <c r="PWA33" s="65"/>
      <c r="PWB33" s="65"/>
      <c r="PWC33" s="65"/>
      <c r="PWD33" s="65"/>
      <c r="PWE33" s="65"/>
      <c r="PWF33" s="65"/>
      <c r="PWG33" s="65"/>
      <c r="PWH33" s="65"/>
      <c r="PWI33" s="65"/>
      <c r="PWJ33" s="65"/>
      <c r="PWK33" s="65"/>
      <c r="PWL33" s="65"/>
      <c r="PWM33" s="65"/>
      <c r="PWN33" s="65"/>
      <c r="PWO33" s="65"/>
      <c r="PWP33" s="65"/>
      <c r="PWQ33" s="65"/>
      <c r="PWR33" s="65"/>
      <c r="PWS33" s="65"/>
      <c r="PWT33" s="65"/>
      <c r="PWU33" s="65"/>
      <c r="PWV33" s="65"/>
      <c r="PWW33" s="65"/>
      <c r="PWX33" s="65"/>
      <c r="PWY33" s="65"/>
      <c r="PWZ33" s="65"/>
      <c r="PXA33" s="65"/>
      <c r="PXB33" s="65"/>
      <c r="PXC33" s="65"/>
      <c r="PXD33" s="65"/>
      <c r="PXE33" s="65"/>
      <c r="PXF33" s="65"/>
      <c r="PXG33" s="65"/>
      <c r="PXH33" s="65"/>
      <c r="PXI33" s="65"/>
      <c r="PXJ33" s="65"/>
      <c r="PXK33" s="65"/>
      <c r="PXL33" s="65"/>
      <c r="PXM33" s="65"/>
      <c r="PXN33" s="65"/>
      <c r="PXO33" s="65"/>
      <c r="PXP33" s="65"/>
      <c r="PXQ33" s="65"/>
      <c r="PXR33" s="65"/>
      <c r="PXS33" s="65"/>
      <c r="PXT33" s="65"/>
      <c r="PXU33" s="65"/>
      <c r="PXV33" s="65"/>
      <c r="PXW33" s="65"/>
      <c r="PXX33" s="65"/>
      <c r="PXY33" s="65"/>
      <c r="PXZ33" s="65"/>
      <c r="PYA33" s="65"/>
      <c r="PYB33" s="65"/>
      <c r="PYC33" s="65"/>
      <c r="PYD33" s="65"/>
      <c r="PYE33" s="65"/>
      <c r="PYF33" s="65"/>
      <c r="PYG33" s="65"/>
      <c r="PYH33" s="65"/>
      <c r="PYI33" s="65"/>
      <c r="PYJ33" s="65"/>
      <c r="PYK33" s="65"/>
      <c r="PYL33" s="65"/>
      <c r="PYM33" s="65"/>
      <c r="PYN33" s="65"/>
      <c r="PYO33" s="65"/>
      <c r="PYP33" s="65"/>
      <c r="PYQ33" s="65"/>
      <c r="PYR33" s="65"/>
      <c r="PYS33" s="65"/>
      <c r="PYT33" s="65"/>
      <c r="PYU33" s="65"/>
      <c r="PYV33" s="65"/>
      <c r="PYW33" s="65"/>
      <c r="PYX33" s="65"/>
      <c r="PYY33" s="65"/>
      <c r="PYZ33" s="65"/>
      <c r="PZA33" s="65"/>
      <c r="PZB33" s="65"/>
      <c r="PZC33" s="65"/>
      <c r="PZD33" s="65"/>
      <c r="PZE33" s="65"/>
      <c r="PZF33" s="65"/>
      <c r="PZG33" s="65"/>
      <c r="PZH33" s="65"/>
      <c r="PZI33" s="65"/>
      <c r="PZJ33" s="65"/>
      <c r="PZK33" s="65"/>
      <c r="PZL33" s="65"/>
      <c r="PZM33" s="65"/>
      <c r="PZN33" s="65"/>
      <c r="PZO33" s="65"/>
      <c r="PZP33" s="65"/>
      <c r="PZQ33" s="65"/>
      <c r="PZR33" s="65"/>
      <c r="PZS33" s="65"/>
      <c r="PZT33" s="65"/>
      <c r="PZU33" s="65"/>
      <c r="PZV33" s="65"/>
      <c r="PZW33" s="65"/>
      <c r="PZX33" s="65"/>
      <c r="PZY33" s="65"/>
      <c r="PZZ33" s="65"/>
      <c r="QAA33" s="65"/>
      <c r="QAB33" s="65"/>
      <c r="QAC33" s="65"/>
      <c r="QAD33" s="65"/>
      <c r="QAE33" s="65"/>
      <c r="QAF33" s="65"/>
      <c r="QAG33" s="65"/>
      <c r="QAH33" s="65"/>
      <c r="QAI33" s="65"/>
      <c r="QAJ33" s="65"/>
      <c r="QAK33" s="65"/>
      <c r="QAL33" s="65"/>
      <c r="QAM33" s="65"/>
      <c r="QAN33" s="65"/>
      <c r="QAO33" s="65"/>
      <c r="QAP33" s="65"/>
      <c r="QAQ33" s="65"/>
      <c r="QAR33" s="65"/>
      <c r="QAS33" s="65"/>
      <c r="QAT33" s="65"/>
      <c r="QAU33" s="65"/>
      <c r="QAV33" s="65"/>
      <c r="QAW33" s="65"/>
      <c r="QAX33" s="65"/>
      <c r="QAY33" s="65"/>
      <c r="QAZ33" s="65"/>
      <c r="QBA33" s="65"/>
      <c r="QBB33" s="65"/>
      <c r="QBC33" s="65"/>
      <c r="QBD33" s="65"/>
      <c r="QBE33" s="65"/>
      <c r="QBF33" s="65"/>
      <c r="QBG33" s="65"/>
      <c r="QBH33" s="65"/>
      <c r="QBI33" s="65"/>
      <c r="QBJ33" s="65"/>
      <c r="QBK33" s="65"/>
      <c r="QBL33" s="65"/>
      <c r="QBM33" s="65"/>
      <c r="QBN33" s="65"/>
      <c r="QBO33" s="65"/>
      <c r="QBP33" s="65"/>
      <c r="QBQ33" s="65"/>
      <c r="QBR33" s="65"/>
      <c r="QBS33" s="65"/>
      <c r="QBT33" s="65"/>
      <c r="QBU33" s="65"/>
      <c r="QBV33" s="65"/>
      <c r="QBW33" s="65"/>
      <c r="QBX33" s="65"/>
      <c r="QBY33" s="65"/>
      <c r="QBZ33" s="65"/>
      <c r="QCA33" s="65"/>
      <c r="QCB33" s="65"/>
      <c r="QCC33" s="65"/>
      <c r="QCD33" s="65"/>
      <c r="QCE33" s="65"/>
      <c r="QCF33" s="65"/>
      <c r="QCG33" s="65"/>
      <c r="QCH33" s="65"/>
      <c r="QCI33" s="65"/>
      <c r="QCJ33" s="65"/>
      <c r="QCK33" s="65"/>
      <c r="QCL33" s="65"/>
      <c r="QCM33" s="65"/>
      <c r="QCN33" s="65"/>
      <c r="QCO33" s="65"/>
      <c r="QCP33" s="65"/>
      <c r="QCQ33" s="65"/>
      <c r="QCR33" s="65"/>
      <c r="QCS33" s="65"/>
      <c r="QCT33" s="65"/>
      <c r="QCU33" s="65"/>
      <c r="QCV33" s="65"/>
      <c r="QCW33" s="65"/>
      <c r="QCX33" s="65"/>
      <c r="QCY33" s="65"/>
      <c r="QCZ33" s="65"/>
      <c r="QDA33" s="65"/>
      <c r="QDB33" s="65"/>
      <c r="QDC33" s="65"/>
      <c r="QDD33" s="65"/>
      <c r="QDE33" s="65"/>
      <c r="QDF33" s="65"/>
      <c r="QDG33" s="65"/>
      <c r="QDH33" s="65"/>
      <c r="QDI33" s="65"/>
      <c r="QDJ33" s="65"/>
      <c r="QDK33" s="65"/>
      <c r="QDL33" s="65"/>
      <c r="QDM33" s="65"/>
      <c r="QDN33" s="65"/>
      <c r="QDO33" s="65"/>
      <c r="QDP33" s="65"/>
      <c r="QDQ33" s="65"/>
      <c r="QDR33" s="65"/>
      <c r="QDS33" s="65"/>
      <c r="QDT33" s="65"/>
      <c r="QDU33" s="65"/>
      <c r="QDV33" s="65"/>
      <c r="QDW33" s="65"/>
      <c r="QDX33" s="65"/>
      <c r="QDY33" s="65"/>
      <c r="QDZ33" s="65"/>
      <c r="QEA33" s="65"/>
      <c r="QEB33" s="65"/>
      <c r="QEC33" s="65"/>
      <c r="QED33" s="65"/>
      <c r="QEE33" s="65"/>
      <c r="QEF33" s="65"/>
      <c r="QEG33" s="65"/>
      <c r="QEH33" s="65"/>
      <c r="QEI33" s="65"/>
      <c r="QEJ33" s="65"/>
      <c r="QEK33" s="65"/>
      <c r="QEL33" s="65"/>
      <c r="QEM33" s="65"/>
      <c r="QEN33" s="65"/>
      <c r="QEO33" s="65"/>
      <c r="QEP33" s="65"/>
      <c r="QEQ33" s="65"/>
      <c r="QER33" s="65"/>
      <c r="QES33" s="65"/>
      <c r="QET33" s="65"/>
      <c r="QEU33" s="65"/>
      <c r="QEV33" s="65"/>
      <c r="QEW33" s="65"/>
      <c r="QEX33" s="65"/>
      <c r="QEY33" s="65"/>
      <c r="QEZ33" s="65"/>
      <c r="QFA33" s="65"/>
      <c r="QFB33" s="65"/>
      <c r="QFC33" s="65"/>
      <c r="QFD33" s="65"/>
      <c r="QFE33" s="65"/>
      <c r="QFF33" s="65"/>
      <c r="QFG33" s="65"/>
      <c r="QFH33" s="65"/>
      <c r="QFI33" s="65"/>
      <c r="QFJ33" s="65"/>
      <c r="QFK33" s="65"/>
      <c r="QFL33" s="65"/>
      <c r="QFM33" s="65"/>
      <c r="QFN33" s="65"/>
      <c r="QFO33" s="65"/>
      <c r="QFP33" s="65"/>
      <c r="QFQ33" s="65"/>
      <c r="QFR33" s="65"/>
      <c r="QFS33" s="65"/>
      <c r="QFT33" s="65"/>
      <c r="QFU33" s="65"/>
      <c r="QFV33" s="65"/>
      <c r="QFW33" s="65"/>
      <c r="QFX33" s="65"/>
      <c r="QFY33" s="65"/>
      <c r="QFZ33" s="65"/>
      <c r="QGA33" s="65"/>
      <c r="QGB33" s="65"/>
      <c r="QGC33" s="65"/>
      <c r="QGD33" s="65"/>
      <c r="QGE33" s="65"/>
      <c r="QGF33" s="65"/>
      <c r="QGG33" s="65"/>
      <c r="QGH33" s="65"/>
      <c r="QGI33" s="65"/>
      <c r="QGJ33" s="65"/>
      <c r="QGK33" s="65"/>
      <c r="QGL33" s="65"/>
      <c r="QGM33" s="65"/>
      <c r="QGN33" s="65"/>
      <c r="QGO33" s="65"/>
      <c r="QGP33" s="65"/>
      <c r="QGQ33" s="65"/>
      <c r="QGR33" s="65"/>
      <c r="QGS33" s="65"/>
      <c r="QGT33" s="65"/>
      <c r="QGU33" s="65"/>
      <c r="QGV33" s="65"/>
      <c r="QGW33" s="65"/>
      <c r="QGX33" s="65"/>
      <c r="QGY33" s="65"/>
      <c r="QGZ33" s="65"/>
      <c r="QHA33" s="65"/>
      <c r="QHB33" s="65"/>
      <c r="QHC33" s="65"/>
      <c r="QHD33" s="65"/>
      <c r="QHE33" s="65"/>
      <c r="QHF33" s="65"/>
      <c r="QHG33" s="65"/>
      <c r="QHH33" s="65"/>
      <c r="QHI33" s="65"/>
      <c r="QHJ33" s="65"/>
      <c r="QHK33" s="65"/>
      <c r="QHL33" s="65"/>
      <c r="QHM33" s="65"/>
      <c r="QHN33" s="65"/>
      <c r="QHO33" s="65"/>
      <c r="QHP33" s="65"/>
      <c r="QHQ33" s="65"/>
      <c r="QHR33" s="65"/>
      <c r="QHS33" s="65"/>
      <c r="QHT33" s="65"/>
      <c r="QHU33" s="65"/>
      <c r="QHV33" s="65"/>
      <c r="QHW33" s="65"/>
      <c r="QHX33" s="65"/>
      <c r="QHY33" s="65"/>
      <c r="QHZ33" s="65"/>
      <c r="QIA33" s="65"/>
      <c r="QIB33" s="65"/>
      <c r="QIC33" s="65"/>
      <c r="QID33" s="65"/>
      <c r="QIE33" s="65"/>
      <c r="QIF33" s="65"/>
      <c r="QIG33" s="65"/>
      <c r="QIH33" s="65"/>
      <c r="QII33" s="65"/>
      <c r="QIJ33" s="65"/>
      <c r="QIK33" s="65"/>
      <c r="QIL33" s="65"/>
      <c r="QIM33" s="65"/>
      <c r="QIN33" s="65"/>
      <c r="QIO33" s="65"/>
      <c r="QIP33" s="65"/>
      <c r="QIQ33" s="65"/>
      <c r="QIR33" s="65"/>
      <c r="QIS33" s="65"/>
      <c r="QIT33" s="65"/>
      <c r="QIU33" s="65"/>
      <c r="QIV33" s="65"/>
      <c r="QIW33" s="65"/>
      <c r="QIX33" s="65"/>
      <c r="QIY33" s="65"/>
      <c r="QIZ33" s="65"/>
      <c r="QJA33" s="65"/>
      <c r="QJB33" s="65"/>
      <c r="QJC33" s="65"/>
      <c r="QJD33" s="65"/>
      <c r="QJE33" s="65"/>
      <c r="QJF33" s="65"/>
      <c r="QJG33" s="65"/>
      <c r="QJH33" s="65"/>
      <c r="QJI33" s="65"/>
      <c r="QJJ33" s="65"/>
      <c r="QJK33" s="65"/>
      <c r="QJL33" s="65"/>
      <c r="QJM33" s="65"/>
      <c r="QJN33" s="65"/>
      <c r="QJO33" s="65"/>
      <c r="QJP33" s="65"/>
      <c r="QJQ33" s="65"/>
      <c r="QJR33" s="65"/>
      <c r="QJS33" s="65"/>
      <c r="QJT33" s="65"/>
      <c r="QJU33" s="65"/>
      <c r="QJV33" s="65"/>
      <c r="QJW33" s="65"/>
      <c r="QJX33" s="65"/>
      <c r="QJY33" s="65"/>
      <c r="QJZ33" s="65"/>
      <c r="QKA33" s="65"/>
      <c r="QKB33" s="65"/>
      <c r="QKC33" s="65"/>
      <c r="QKD33" s="65"/>
      <c r="QKE33" s="65"/>
      <c r="QKF33" s="65"/>
      <c r="QKG33" s="65"/>
      <c r="QKH33" s="65"/>
      <c r="QKI33" s="65"/>
      <c r="QKJ33" s="65"/>
      <c r="QKK33" s="65"/>
      <c r="QKL33" s="65"/>
      <c r="QKM33" s="65"/>
      <c r="QKN33" s="65"/>
      <c r="QKO33" s="65"/>
      <c r="QKP33" s="65"/>
      <c r="QKQ33" s="65"/>
      <c r="QKR33" s="65"/>
      <c r="QKS33" s="65"/>
      <c r="QKT33" s="65"/>
      <c r="QKU33" s="65"/>
      <c r="QKV33" s="65"/>
      <c r="QKW33" s="65"/>
      <c r="QKX33" s="65"/>
      <c r="QKY33" s="65"/>
      <c r="QKZ33" s="65"/>
      <c r="QLA33" s="65"/>
      <c r="QLB33" s="65"/>
      <c r="QLC33" s="65"/>
      <c r="QLD33" s="65"/>
      <c r="QLE33" s="65"/>
      <c r="QLF33" s="65"/>
      <c r="QLG33" s="65"/>
      <c r="QLH33" s="65"/>
      <c r="QLI33" s="65"/>
      <c r="QLJ33" s="65"/>
      <c r="QLK33" s="65"/>
      <c r="QLL33" s="65"/>
      <c r="QLM33" s="65"/>
      <c r="QLN33" s="65"/>
      <c r="QLO33" s="65"/>
      <c r="QLP33" s="65"/>
      <c r="QLQ33" s="65"/>
      <c r="QLR33" s="65"/>
      <c r="QLS33" s="65"/>
      <c r="QLT33" s="65"/>
      <c r="QLU33" s="65"/>
      <c r="QLV33" s="65"/>
      <c r="QLW33" s="65"/>
      <c r="QLX33" s="65"/>
      <c r="QLY33" s="65"/>
      <c r="QLZ33" s="65"/>
      <c r="QMA33" s="65"/>
      <c r="QMB33" s="65"/>
      <c r="QMC33" s="65"/>
      <c r="QMD33" s="65"/>
      <c r="QME33" s="65"/>
      <c r="QMF33" s="65"/>
      <c r="QMG33" s="65"/>
      <c r="QMH33" s="65"/>
      <c r="QMI33" s="65"/>
      <c r="QMJ33" s="65"/>
      <c r="QMK33" s="65"/>
      <c r="QML33" s="65"/>
      <c r="QMM33" s="65"/>
      <c r="QMN33" s="65"/>
      <c r="QMO33" s="65"/>
      <c r="QMP33" s="65"/>
      <c r="QMQ33" s="65"/>
      <c r="QMR33" s="65"/>
      <c r="QMS33" s="65"/>
      <c r="QMT33" s="65"/>
      <c r="QMU33" s="65"/>
      <c r="QMV33" s="65"/>
      <c r="QMW33" s="65"/>
      <c r="QMX33" s="65"/>
      <c r="QMY33" s="65"/>
      <c r="QMZ33" s="65"/>
      <c r="QNA33" s="65"/>
      <c r="QNB33" s="65"/>
      <c r="QNC33" s="65"/>
      <c r="QND33" s="65"/>
      <c r="QNE33" s="65"/>
      <c r="QNF33" s="65"/>
      <c r="QNG33" s="65"/>
      <c r="QNH33" s="65"/>
      <c r="QNI33" s="65"/>
      <c r="QNJ33" s="65"/>
      <c r="QNK33" s="65"/>
      <c r="QNL33" s="65"/>
      <c r="QNM33" s="65"/>
      <c r="QNN33" s="65"/>
      <c r="QNO33" s="65"/>
      <c r="QNP33" s="65"/>
      <c r="QNQ33" s="65"/>
      <c r="QNR33" s="65"/>
      <c r="QNS33" s="65"/>
      <c r="QNT33" s="65"/>
      <c r="QNU33" s="65"/>
      <c r="QNV33" s="65"/>
      <c r="QNW33" s="65"/>
      <c r="QNX33" s="65"/>
      <c r="QNY33" s="65"/>
      <c r="QNZ33" s="65"/>
      <c r="QOA33" s="65"/>
      <c r="QOB33" s="65"/>
      <c r="QOC33" s="65"/>
      <c r="QOD33" s="65"/>
      <c r="QOE33" s="65"/>
      <c r="QOF33" s="65"/>
      <c r="QOG33" s="65"/>
      <c r="QOH33" s="65"/>
      <c r="QOI33" s="65"/>
      <c r="QOJ33" s="65"/>
      <c r="QOK33" s="65"/>
      <c r="QOL33" s="65"/>
      <c r="QOM33" s="65"/>
      <c r="QON33" s="65"/>
      <c r="QOO33" s="65"/>
      <c r="QOP33" s="65"/>
      <c r="QOQ33" s="65"/>
      <c r="QOR33" s="65"/>
      <c r="QOS33" s="65"/>
      <c r="QOT33" s="65"/>
      <c r="QOU33" s="65"/>
      <c r="QOV33" s="65"/>
      <c r="QOW33" s="65"/>
      <c r="QOX33" s="65"/>
      <c r="QOY33" s="65"/>
      <c r="QOZ33" s="65"/>
      <c r="QPA33" s="65"/>
      <c r="QPB33" s="65"/>
      <c r="QPC33" s="65"/>
      <c r="QPD33" s="65"/>
      <c r="QPE33" s="65"/>
      <c r="QPF33" s="65"/>
      <c r="QPG33" s="65"/>
      <c r="QPH33" s="65"/>
      <c r="QPI33" s="65"/>
      <c r="QPJ33" s="65"/>
      <c r="QPK33" s="65"/>
      <c r="QPL33" s="65"/>
      <c r="QPM33" s="65"/>
      <c r="QPN33" s="65"/>
      <c r="QPO33" s="65"/>
      <c r="QPP33" s="65"/>
      <c r="QPQ33" s="65"/>
      <c r="QPR33" s="65"/>
      <c r="QPS33" s="65"/>
      <c r="QPT33" s="65"/>
      <c r="QPU33" s="65"/>
      <c r="QPV33" s="65"/>
      <c r="QPW33" s="65"/>
      <c r="QPX33" s="65"/>
      <c r="QPY33" s="65"/>
      <c r="QPZ33" s="65"/>
      <c r="QQA33" s="65"/>
      <c r="QQB33" s="65"/>
      <c r="QQC33" s="65"/>
      <c r="QQD33" s="65"/>
      <c r="QQE33" s="65"/>
      <c r="QQF33" s="65"/>
      <c r="QQG33" s="65"/>
      <c r="QQH33" s="65"/>
      <c r="QQI33" s="65"/>
      <c r="QQJ33" s="65"/>
      <c r="QQK33" s="65"/>
      <c r="QQL33" s="65"/>
      <c r="QQM33" s="65"/>
      <c r="QQN33" s="65"/>
      <c r="QQO33" s="65"/>
      <c r="QQP33" s="65"/>
      <c r="QQQ33" s="65"/>
      <c r="QQR33" s="65"/>
      <c r="QQS33" s="65"/>
      <c r="QQT33" s="65"/>
      <c r="QQU33" s="65"/>
      <c r="QQV33" s="65"/>
      <c r="QQW33" s="65"/>
      <c r="QQX33" s="65"/>
      <c r="QQY33" s="65"/>
      <c r="QQZ33" s="65"/>
      <c r="QRA33" s="65"/>
      <c r="QRB33" s="65"/>
      <c r="QRC33" s="65"/>
      <c r="QRD33" s="65"/>
      <c r="QRE33" s="65"/>
      <c r="QRF33" s="65"/>
      <c r="QRG33" s="65"/>
      <c r="QRH33" s="65"/>
      <c r="QRI33" s="65"/>
      <c r="QRJ33" s="65"/>
      <c r="QRK33" s="65"/>
      <c r="QRL33" s="65"/>
      <c r="QRM33" s="65"/>
      <c r="QRN33" s="65"/>
      <c r="QRO33" s="65"/>
      <c r="QRP33" s="65"/>
      <c r="QRQ33" s="65"/>
      <c r="QRR33" s="65"/>
      <c r="QRS33" s="65"/>
      <c r="QRT33" s="65"/>
      <c r="QRU33" s="65"/>
      <c r="QRV33" s="65"/>
      <c r="QRW33" s="65"/>
      <c r="QRX33" s="65"/>
      <c r="QRY33" s="65"/>
      <c r="QRZ33" s="65"/>
      <c r="QSA33" s="65"/>
      <c r="QSB33" s="65"/>
      <c r="QSC33" s="65"/>
      <c r="QSD33" s="65"/>
      <c r="QSE33" s="65"/>
      <c r="QSF33" s="65"/>
      <c r="QSG33" s="65"/>
      <c r="QSH33" s="65"/>
      <c r="QSI33" s="65"/>
      <c r="QSJ33" s="65"/>
      <c r="QSK33" s="65"/>
      <c r="QSL33" s="65"/>
      <c r="QSM33" s="65"/>
      <c r="QSN33" s="65"/>
      <c r="QSO33" s="65"/>
      <c r="QSP33" s="65"/>
      <c r="QSQ33" s="65"/>
      <c r="QSR33" s="65"/>
      <c r="QSS33" s="65"/>
      <c r="QST33" s="65"/>
      <c r="QSU33" s="65"/>
      <c r="QSV33" s="65"/>
      <c r="QSW33" s="65"/>
      <c r="QSX33" s="65"/>
      <c r="QSY33" s="65"/>
      <c r="QSZ33" s="65"/>
      <c r="QTA33" s="65"/>
      <c r="QTB33" s="65"/>
      <c r="QTC33" s="65"/>
      <c r="QTD33" s="65"/>
      <c r="QTE33" s="65"/>
      <c r="QTF33" s="65"/>
      <c r="QTG33" s="65"/>
      <c r="QTH33" s="65"/>
      <c r="QTI33" s="65"/>
      <c r="QTJ33" s="65"/>
      <c r="QTK33" s="65"/>
      <c r="QTL33" s="65"/>
      <c r="QTM33" s="65"/>
      <c r="QTN33" s="65"/>
      <c r="QTO33" s="65"/>
      <c r="QTP33" s="65"/>
      <c r="QTQ33" s="65"/>
      <c r="QTR33" s="65"/>
      <c r="QTS33" s="65"/>
      <c r="QTT33" s="65"/>
      <c r="QTU33" s="65"/>
      <c r="QTV33" s="65"/>
      <c r="QTW33" s="65"/>
      <c r="QTX33" s="65"/>
      <c r="QTY33" s="65"/>
      <c r="QTZ33" s="65"/>
      <c r="QUA33" s="65"/>
      <c r="QUB33" s="65"/>
      <c r="QUC33" s="65"/>
      <c r="QUD33" s="65"/>
      <c r="QUE33" s="65"/>
      <c r="QUF33" s="65"/>
      <c r="QUG33" s="65"/>
      <c r="QUH33" s="65"/>
      <c r="QUI33" s="65"/>
      <c r="QUJ33" s="65"/>
      <c r="QUK33" s="65"/>
      <c r="QUL33" s="65"/>
      <c r="QUM33" s="65"/>
      <c r="QUN33" s="65"/>
      <c r="QUO33" s="65"/>
      <c r="QUP33" s="65"/>
      <c r="QUQ33" s="65"/>
      <c r="QUR33" s="65"/>
      <c r="QUS33" s="65"/>
      <c r="QUT33" s="65"/>
      <c r="QUU33" s="65"/>
      <c r="QUV33" s="65"/>
      <c r="QUW33" s="65"/>
      <c r="QUX33" s="65"/>
      <c r="QUY33" s="65"/>
      <c r="QUZ33" s="65"/>
      <c r="QVA33" s="65"/>
      <c r="QVB33" s="65"/>
      <c r="QVC33" s="65"/>
      <c r="QVD33" s="65"/>
      <c r="QVE33" s="65"/>
      <c r="QVF33" s="65"/>
      <c r="QVG33" s="65"/>
      <c r="QVH33" s="65"/>
      <c r="QVI33" s="65"/>
      <c r="QVJ33" s="65"/>
      <c r="QVK33" s="65"/>
      <c r="QVL33" s="65"/>
      <c r="QVM33" s="65"/>
      <c r="QVN33" s="65"/>
      <c r="QVO33" s="65"/>
      <c r="QVP33" s="65"/>
      <c r="QVQ33" s="65"/>
      <c r="QVR33" s="65"/>
      <c r="QVS33" s="65"/>
      <c r="QVT33" s="65"/>
      <c r="QVU33" s="65"/>
      <c r="QVV33" s="65"/>
      <c r="QVW33" s="65"/>
      <c r="QVX33" s="65"/>
      <c r="QVY33" s="65"/>
      <c r="QVZ33" s="65"/>
      <c r="QWA33" s="65"/>
      <c r="QWB33" s="65"/>
      <c r="QWC33" s="65"/>
      <c r="QWD33" s="65"/>
      <c r="QWE33" s="65"/>
      <c r="QWF33" s="65"/>
      <c r="QWG33" s="65"/>
      <c r="QWH33" s="65"/>
      <c r="QWI33" s="65"/>
      <c r="QWJ33" s="65"/>
      <c r="QWK33" s="65"/>
      <c r="QWL33" s="65"/>
      <c r="QWM33" s="65"/>
      <c r="QWN33" s="65"/>
      <c r="QWO33" s="65"/>
      <c r="QWP33" s="65"/>
      <c r="QWQ33" s="65"/>
      <c r="QWR33" s="65"/>
      <c r="QWS33" s="65"/>
      <c r="QWT33" s="65"/>
      <c r="QWU33" s="65"/>
      <c r="QWV33" s="65"/>
      <c r="QWW33" s="65"/>
      <c r="QWX33" s="65"/>
      <c r="QWY33" s="65"/>
      <c r="QWZ33" s="65"/>
      <c r="QXA33" s="65"/>
      <c r="QXB33" s="65"/>
      <c r="QXC33" s="65"/>
      <c r="QXD33" s="65"/>
      <c r="QXE33" s="65"/>
      <c r="QXF33" s="65"/>
      <c r="QXG33" s="65"/>
      <c r="QXH33" s="65"/>
      <c r="QXI33" s="65"/>
      <c r="QXJ33" s="65"/>
      <c r="QXK33" s="65"/>
      <c r="QXL33" s="65"/>
      <c r="QXM33" s="65"/>
      <c r="QXN33" s="65"/>
      <c r="QXO33" s="65"/>
      <c r="QXP33" s="65"/>
      <c r="QXQ33" s="65"/>
      <c r="QXR33" s="65"/>
      <c r="QXS33" s="65"/>
      <c r="QXT33" s="65"/>
      <c r="QXU33" s="65"/>
      <c r="QXV33" s="65"/>
      <c r="QXW33" s="65"/>
      <c r="QXX33" s="65"/>
      <c r="QXY33" s="65"/>
      <c r="QXZ33" s="65"/>
      <c r="QYA33" s="65"/>
      <c r="QYB33" s="65"/>
      <c r="QYC33" s="65"/>
      <c r="QYD33" s="65"/>
      <c r="QYE33" s="65"/>
      <c r="QYF33" s="65"/>
      <c r="QYG33" s="65"/>
      <c r="QYH33" s="65"/>
      <c r="QYI33" s="65"/>
      <c r="QYJ33" s="65"/>
      <c r="QYK33" s="65"/>
      <c r="QYL33" s="65"/>
      <c r="QYM33" s="65"/>
      <c r="QYN33" s="65"/>
      <c r="QYO33" s="65"/>
      <c r="QYP33" s="65"/>
      <c r="QYQ33" s="65"/>
      <c r="QYR33" s="65"/>
      <c r="QYS33" s="65"/>
      <c r="QYT33" s="65"/>
      <c r="QYU33" s="65"/>
      <c r="QYV33" s="65"/>
      <c r="QYW33" s="65"/>
      <c r="QYX33" s="65"/>
      <c r="QYY33" s="65"/>
      <c r="QYZ33" s="65"/>
      <c r="QZA33" s="65"/>
      <c r="QZB33" s="65"/>
      <c r="QZC33" s="65"/>
      <c r="QZD33" s="65"/>
      <c r="QZE33" s="65"/>
      <c r="QZF33" s="65"/>
      <c r="QZG33" s="65"/>
      <c r="QZH33" s="65"/>
      <c r="QZI33" s="65"/>
      <c r="QZJ33" s="65"/>
      <c r="QZK33" s="65"/>
      <c r="QZL33" s="65"/>
      <c r="QZM33" s="65"/>
      <c r="QZN33" s="65"/>
      <c r="QZO33" s="65"/>
      <c r="QZP33" s="65"/>
      <c r="QZQ33" s="65"/>
      <c r="QZR33" s="65"/>
      <c r="QZS33" s="65"/>
      <c r="QZT33" s="65"/>
      <c r="QZU33" s="65"/>
      <c r="QZV33" s="65"/>
      <c r="QZW33" s="65"/>
      <c r="QZX33" s="65"/>
      <c r="QZY33" s="65"/>
      <c r="QZZ33" s="65"/>
      <c r="RAA33" s="65"/>
      <c r="RAB33" s="65"/>
      <c r="RAC33" s="65"/>
      <c r="RAD33" s="65"/>
      <c r="RAE33" s="65"/>
      <c r="RAF33" s="65"/>
      <c r="RAG33" s="65"/>
      <c r="RAH33" s="65"/>
      <c r="RAI33" s="65"/>
      <c r="RAJ33" s="65"/>
      <c r="RAK33" s="65"/>
      <c r="RAL33" s="65"/>
      <c r="RAM33" s="65"/>
      <c r="RAN33" s="65"/>
      <c r="RAO33" s="65"/>
      <c r="RAP33" s="65"/>
      <c r="RAQ33" s="65"/>
      <c r="RAR33" s="65"/>
      <c r="RAS33" s="65"/>
      <c r="RAT33" s="65"/>
      <c r="RAU33" s="65"/>
      <c r="RAV33" s="65"/>
      <c r="RAW33" s="65"/>
      <c r="RAX33" s="65"/>
      <c r="RAY33" s="65"/>
      <c r="RAZ33" s="65"/>
      <c r="RBA33" s="65"/>
      <c r="RBB33" s="65"/>
      <c r="RBC33" s="65"/>
      <c r="RBD33" s="65"/>
      <c r="RBE33" s="65"/>
      <c r="RBF33" s="65"/>
      <c r="RBG33" s="65"/>
      <c r="RBH33" s="65"/>
      <c r="RBI33" s="65"/>
      <c r="RBJ33" s="65"/>
      <c r="RBK33" s="65"/>
      <c r="RBL33" s="65"/>
      <c r="RBM33" s="65"/>
      <c r="RBN33" s="65"/>
      <c r="RBO33" s="65"/>
      <c r="RBP33" s="65"/>
      <c r="RBQ33" s="65"/>
      <c r="RBR33" s="65"/>
      <c r="RBS33" s="65"/>
      <c r="RBT33" s="65"/>
      <c r="RBU33" s="65"/>
      <c r="RBV33" s="65"/>
      <c r="RBW33" s="65"/>
      <c r="RBX33" s="65"/>
      <c r="RBY33" s="65"/>
      <c r="RBZ33" s="65"/>
      <c r="RCA33" s="65"/>
      <c r="RCB33" s="65"/>
      <c r="RCC33" s="65"/>
      <c r="RCD33" s="65"/>
      <c r="RCE33" s="65"/>
      <c r="RCF33" s="65"/>
      <c r="RCG33" s="65"/>
      <c r="RCH33" s="65"/>
      <c r="RCI33" s="65"/>
      <c r="RCJ33" s="65"/>
      <c r="RCK33" s="65"/>
      <c r="RCL33" s="65"/>
      <c r="RCM33" s="65"/>
      <c r="RCN33" s="65"/>
      <c r="RCO33" s="65"/>
      <c r="RCP33" s="65"/>
      <c r="RCQ33" s="65"/>
      <c r="RCR33" s="65"/>
      <c r="RCS33" s="65"/>
      <c r="RCT33" s="65"/>
      <c r="RCU33" s="65"/>
      <c r="RCV33" s="65"/>
      <c r="RCW33" s="65"/>
      <c r="RCX33" s="65"/>
      <c r="RCY33" s="65"/>
      <c r="RCZ33" s="65"/>
      <c r="RDA33" s="65"/>
      <c r="RDB33" s="65"/>
      <c r="RDC33" s="65"/>
      <c r="RDD33" s="65"/>
      <c r="RDE33" s="65"/>
      <c r="RDF33" s="65"/>
      <c r="RDG33" s="65"/>
      <c r="RDH33" s="65"/>
      <c r="RDI33" s="65"/>
      <c r="RDJ33" s="65"/>
      <c r="RDK33" s="65"/>
      <c r="RDL33" s="65"/>
      <c r="RDM33" s="65"/>
      <c r="RDN33" s="65"/>
      <c r="RDO33" s="65"/>
      <c r="RDP33" s="65"/>
      <c r="RDQ33" s="65"/>
      <c r="RDR33" s="65"/>
      <c r="RDS33" s="65"/>
      <c r="RDT33" s="65"/>
      <c r="RDU33" s="65"/>
      <c r="RDV33" s="65"/>
      <c r="RDW33" s="65"/>
      <c r="RDX33" s="65"/>
      <c r="RDY33" s="65"/>
      <c r="RDZ33" s="65"/>
      <c r="REA33" s="65"/>
      <c r="REB33" s="65"/>
      <c r="REC33" s="65"/>
      <c r="RED33" s="65"/>
      <c r="REE33" s="65"/>
      <c r="REF33" s="65"/>
      <c r="REG33" s="65"/>
      <c r="REH33" s="65"/>
      <c r="REI33" s="65"/>
      <c r="REJ33" s="65"/>
      <c r="REK33" s="65"/>
      <c r="REL33" s="65"/>
      <c r="REM33" s="65"/>
      <c r="REN33" s="65"/>
      <c r="REO33" s="65"/>
      <c r="REP33" s="65"/>
      <c r="REQ33" s="65"/>
      <c r="RER33" s="65"/>
      <c r="RES33" s="65"/>
      <c r="RET33" s="65"/>
      <c r="REU33" s="65"/>
      <c r="REV33" s="65"/>
      <c r="REW33" s="65"/>
      <c r="REX33" s="65"/>
      <c r="REY33" s="65"/>
      <c r="REZ33" s="65"/>
      <c r="RFA33" s="65"/>
      <c r="RFB33" s="65"/>
      <c r="RFC33" s="65"/>
      <c r="RFD33" s="65"/>
      <c r="RFE33" s="65"/>
      <c r="RFF33" s="65"/>
      <c r="RFG33" s="65"/>
      <c r="RFH33" s="65"/>
      <c r="RFI33" s="65"/>
      <c r="RFJ33" s="65"/>
      <c r="RFK33" s="65"/>
      <c r="RFL33" s="65"/>
      <c r="RFM33" s="65"/>
      <c r="RFN33" s="65"/>
      <c r="RFO33" s="65"/>
      <c r="RFP33" s="65"/>
      <c r="RFQ33" s="65"/>
      <c r="RFR33" s="65"/>
      <c r="RFS33" s="65"/>
      <c r="RFT33" s="65"/>
      <c r="RFU33" s="65"/>
      <c r="RFV33" s="65"/>
      <c r="RFW33" s="65"/>
      <c r="RFX33" s="65"/>
      <c r="RFY33" s="65"/>
      <c r="RFZ33" s="65"/>
      <c r="RGA33" s="65"/>
      <c r="RGB33" s="65"/>
      <c r="RGC33" s="65"/>
      <c r="RGD33" s="65"/>
      <c r="RGE33" s="65"/>
      <c r="RGF33" s="65"/>
      <c r="RGG33" s="65"/>
      <c r="RGH33" s="65"/>
      <c r="RGI33" s="65"/>
      <c r="RGJ33" s="65"/>
      <c r="RGK33" s="65"/>
      <c r="RGL33" s="65"/>
      <c r="RGM33" s="65"/>
      <c r="RGN33" s="65"/>
      <c r="RGO33" s="65"/>
      <c r="RGP33" s="65"/>
      <c r="RGQ33" s="65"/>
      <c r="RGR33" s="65"/>
      <c r="RGS33" s="65"/>
      <c r="RGT33" s="65"/>
      <c r="RGU33" s="65"/>
      <c r="RGV33" s="65"/>
      <c r="RGW33" s="65"/>
      <c r="RGX33" s="65"/>
      <c r="RGY33" s="65"/>
      <c r="RGZ33" s="65"/>
      <c r="RHA33" s="65"/>
      <c r="RHB33" s="65"/>
      <c r="RHC33" s="65"/>
      <c r="RHD33" s="65"/>
      <c r="RHE33" s="65"/>
      <c r="RHF33" s="65"/>
      <c r="RHG33" s="65"/>
      <c r="RHH33" s="65"/>
      <c r="RHI33" s="65"/>
      <c r="RHJ33" s="65"/>
      <c r="RHK33" s="65"/>
      <c r="RHL33" s="65"/>
      <c r="RHM33" s="65"/>
      <c r="RHN33" s="65"/>
      <c r="RHO33" s="65"/>
      <c r="RHP33" s="65"/>
      <c r="RHQ33" s="65"/>
      <c r="RHR33" s="65"/>
      <c r="RHS33" s="65"/>
      <c r="RHT33" s="65"/>
      <c r="RHU33" s="65"/>
      <c r="RHV33" s="65"/>
      <c r="RHW33" s="65"/>
      <c r="RHX33" s="65"/>
      <c r="RHY33" s="65"/>
      <c r="RHZ33" s="65"/>
      <c r="RIA33" s="65"/>
      <c r="RIB33" s="65"/>
      <c r="RIC33" s="65"/>
      <c r="RID33" s="65"/>
      <c r="RIE33" s="65"/>
      <c r="RIF33" s="65"/>
      <c r="RIG33" s="65"/>
      <c r="RIH33" s="65"/>
      <c r="RII33" s="65"/>
      <c r="RIJ33" s="65"/>
      <c r="RIK33" s="65"/>
      <c r="RIL33" s="65"/>
      <c r="RIM33" s="65"/>
      <c r="RIN33" s="65"/>
      <c r="RIO33" s="65"/>
      <c r="RIP33" s="65"/>
      <c r="RIQ33" s="65"/>
      <c r="RIR33" s="65"/>
      <c r="RIS33" s="65"/>
      <c r="RIT33" s="65"/>
      <c r="RIU33" s="65"/>
      <c r="RIV33" s="65"/>
      <c r="RIW33" s="65"/>
      <c r="RIX33" s="65"/>
      <c r="RIY33" s="65"/>
      <c r="RIZ33" s="65"/>
      <c r="RJA33" s="65"/>
      <c r="RJB33" s="65"/>
      <c r="RJC33" s="65"/>
      <c r="RJD33" s="65"/>
      <c r="RJE33" s="65"/>
      <c r="RJF33" s="65"/>
      <c r="RJG33" s="65"/>
      <c r="RJH33" s="65"/>
      <c r="RJI33" s="65"/>
      <c r="RJJ33" s="65"/>
      <c r="RJK33" s="65"/>
      <c r="RJL33" s="65"/>
      <c r="RJM33" s="65"/>
      <c r="RJN33" s="65"/>
      <c r="RJO33" s="65"/>
      <c r="RJP33" s="65"/>
      <c r="RJQ33" s="65"/>
      <c r="RJR33" s="65"/>
      <c r="RJS33" s="65"/>
      <c r="RJT33" s="65"/>
      <c r="RJU33" s="65"/>
      <c r="RJV33" s="65"/>
      <c r="RJW33" s="65"/>
      <c r="RJX33" s="65"/>
      <c r="RJY33" s="65"/>
      <c r="RJZ33" s="65"/>
      <c r="RKA33" s="65"/>
      <c r="RKB33" s="65"/>
      <c r="RKC33" s="65"/>
      <c r="RKD33" s="65"/>
      <c r="RKE33" s="65"/>
      <c r="RKF33" s="65"/>
      <c r="RKG33" s="65"/>
      <c r="RKH33" s="65"/>
      <c r="RKI33" s="65"/>
      <c r="RKJ33" s="65"/>
      <c r="RKK33" s="65"/>
      <c r="RKL33" s="65"/>
      <c r="RKM33" s="65"/>
      <c r="RKN33" s="65"/>
      <c r="RKO33" s="65"/>
      <c r="RKP33" s="65"/>
      <c r="RKQ33" s="65"/>
      <c r="RKR33" s="65"/>
      <c r="RKS33" s="65"/>
      <c r="RKT33" s="65"/>
      <c r="RKU33" s="65"/>
      <c r="RKV33" s="65"/>
      <c r="RKW33" s="65"/>
      <c r="RKX33" s="65"/>
      <c r="RKY33" s="65"/>
      <c r="RKZ33" s="65"/>
      <c r="RLA33" s="65"/>
      <c r="RLB33" s="65"/>
      <c r="RLC33" s="65"/>
      <c r="RLD33" s="65"/>
      <c r="RLE33" s="65"/>
      <c r="RLF33" s="65"/>
      <c r="RLG33" s="65"/>
      <c r="RLH33" s="65"/>
      <c r="RLI33" s="65"/>
      <c r="RLJ33" s="65"/>
      <c r="RLK33" s="65"/>
      <c r="RLL33" s="65"/>
      <c r="RLM33" s="65"/>
      <c r="RLN33" s="65"/>
      <c r="RLO33" s="65"/>
      <c r="RLP33" s="65"/>
      <c r="RLQ33" s="65"/>
      <c r="RLR33" s="65"/>
      <c r="RLS33" s="65"/>
      <c r="RLT33" s="65"/>
      <c r="RLU33" s="65"/>
      <c r="RLV33" s="65"/>
      <c r="RLW33" s="65"/>
      <c r="RLX33" s="65"/>
      <c r="RLY33" s="65"/>
      <c r="RLZ33" s="65"/>
      <c r="RMA33" s="65"/>
      <c r="RMB33" s="65"/>
      <c r="RMC33" s="65"/>
      <c r="RMD33" s="65"/>
      <c r="RME33" s="65"/>
      <c r="RMF33" s="65"/>
      <c r="RMG33" s="65"/>
      <c r="RMH33" s="65"/>
      <c r="RMI33" s="65"/>
      <c r="RMJ33" s="65"/>
      <c r="RMK33" s="65"/>
      <c r="RML33" s="65"/>
      <c r="RMM33" s="65"/>
      <c r="RMN33" s="65"/>
      <c r="RMO33" s="65"/>
      <c r="RMP33" s="65"/>
      <c r="RMQ33" s="65"/>
      <c r="RMR33" s="65"/>
      <c r="RMS33" s="65"/>
      <c r="RMT33" s="65"/>
      <c r="RMU33" s="65"/>
      <c r="RMV33" s="65"/>
      <c r="RMW33" s="65"/>
      <c r="RMX33" s="65"/>
      <c r="RMY33" s="65"/>
      <c r="RMZ33" s="65"/>
      <c r="RNA33" s="65"/>
      <c r="RNB33" s="65"/>
      <c r="RNC33" s="65"/>
      <c r="RND33" s="65"/>
      <c r="RNE33" s="65"/>
      <c r="RNF33" s="65"/>
      <c r="RNG33" s="65"/>
      <c r="RNH33" s="65"/>
      <c r="RNI33" s="65"/>
      <c r="RNJ33" s="65"/>
      <c r="RNK33" s="65"/>
      <c r="RNL33" s="65"/>
      <c r="RNM33" s="65"/>
      <c r="RNN33" s="65"/>
      <c r="RNO33" s="65"/>
      <c r="RNP33" s="65"/>
      <c r="RNQ33" s="65"/>
      <c r="RNR33" s="65"/>
      <c r="RNS33" s="65"/>
      <c r="RNT33" s="65"/>
      <c r="RNU33" s="65"/>
      <c r="RNV33" s="65"/>
      <c r="RNW33" s="65"/>
      <c r="RNX33" s="65"/>
      <c r="RNY33" s="65"/>
      <c r="RNZ33" s="65"/>
      <c r="ROA33" s="65"/>
      <c r="ROB33" s="65"/>
      <c r="ROC33" s="65"/>
      <c r="ROD33" s="65"/>
      <c r="ROE33" s="65"/>
      <c r="ROF33" s="65"/>
      <c r="ROG33" s="65"/>
      <c r="ROH33" s="65"/>
      <c r="ROI33" s="65"/>
      <c r="ROJ33" s="65"/>
      <c r="ROK33" s="65"/>
      <c r="ROL33" s="65"/>
      <c r="ROM33" s="65"/>
      <c r="RON33" s="65"/>
      <c r="ROO33" s="65"/>
      <c r="ROP33" s="65"/>
      <c r="ROQ33" s="65"/>
      <c r="ROR33" s="65"/>
      <c r="ROS33" s="65"/>
      <c r="ROT33" s="65"/>
      <c r="ROU33" s="65"/>
      <c r="ROV33" s="65"/>
      <c r="ROW33" s="65"/>
      <c r="ROX33" s="65"/>
      <c r="ROY33" s="65"/>
      <c r="ROZ33" s="65"/>
      <c r="RPA33" s="65"/>
      <c r="RPB33" s="65"/>
      <c r="RPC33" s="65"/>
      <c r="RPD33" s="65"/>
      <c r="RPE33" s="65"/>
      <c r="RPF33" s="65"/>
      <c r="RPG33" s="65"/>
      <c r="RPH33" s="65"/>
      <c r="RPI33" s="65"/>
      <c r="RPJ33" s="65"/>
      <c r="RPK33" s="65"/>
      <c r="RPL33" s="65"/>
      <c r="RPM33" s="65"/>
      <c r="RPN33" s="65"/>
      <c r="RPO33" s="65"/>
      <c r="RPP33" s="65"/>
      <c r="RPQ33" s="65"/>
      <c r="RPR33" s="65"/>
      <c r="RPS33" s="65"/>
      <c r="RPT33" s="65"/>
      <c r="RPU33" s="65"/>
      <c r="RPV33" s="65"/>
      <c r="RPW33" s="65"/>
      <c r="RPX33" s="65"/>
      <c r="RPY33" s="65"/>
      <c r="RPZ33" s="65"/>
      <c r="RQA33" s="65"/>
      <c r="RQB33" s="65"/>
      <c r="RQC33" s="65"/>
      <c r="RQD33" s="65"/>
      <c r="RQE33" s="65"/>
      <c r="RQF33" s="65"/>
      <c r="RQG33" s="65"/>
      <c r="RQH33" s="65"/>
      <c r="RQI33" s="65"/>
      <c r="RQJ33" s="65"/>
      <c r="RQK33" s="65"/>
      <c r="RQL33" s="65"/>
      <c r="RQM33" s="65"/>
      <c r="RQN33" s="65"/>
      <c r="RQO33" s="65"/>
      <c r="RQP33" s="65"/>
      <c r="RQQ33" s="65"/>
      <c r="RQR33" s="65"/>
      <c r="RQS33" s="65"/>
      <c r="RQT33" s="65"/>
      <c r="RQU33" s="65"/>
      <c r="RQV33" s="65"/>
      <c r="RQW33" s="65"/>
      <c r="RQX33" s="65"/>
      <c r="RQY33" s="65"/>
      <c r="RQZ33" s="65"/>
      <c r="RRA33" s="65"/>
      <c r="RRB33" s="65"/>
      <c r="RRC33" s="65"/>
      <c r="RRD33" s="65"/>
      <c r="RRE33" s="65"/>
      <c r="RRF33" s="65"/>
      <c r="RRG33" s="65"/>
      <c r="RRH33" s="65"/>
      <c r="RRI33" s="65"/>
      <c r="RRJ33" s="65"/>
      <c r="RRK33" s="65"/>
      <c r="RRL33" s="65"/>
      <c r="RRM33" s="65"/>
      <c r="RRN33" s="65"/>
      <c r="RRO33" s="65"/>
      <c r="RRP33" s="65"/>
      <c r="RRQ33" s="65"/>
      <c r="RRR33" s="65"/>
      <c r="RRS33" s="65"/>
      <c r="RRT33" s="65"/>
      <c r="RRU33" s="65"/>
      <c r="RRV33" s="65"/>
      <c r="RRW33" s="65"/>
      <c r="RRX33" s="65"/>
      <c r="RRY33" s="65"/>
      <c r="RRZ33" s="65"/>
      <c r="RSA33" s="65"/>
      <c r="RSB33" s="65"/>
      <c r="RSC33" s="65"/>
      <c r="RSD33" s="65"/>
      <c r="RSE33" s="65"/>
      <c r="RSF33" s="65"/>
      <c r="RSG33" s="65"/>
      <c r="RSH33" s="65"/>
      <c r="RSI33" s="65"/>
      <c r="RSJ33" s="65"/>
      <c r="RSK33" s="65"/>
      <c r="RSL33" s="65"/>
      <c r="RSM33" s="65"/>
      <c r="RSN33" s="65"/>
      <c r="RSO33" s="65"/>
      <c r="RSP33" s="65"/>
      <c r="RSQ33" s="65"/>
      <c r="RSR33" s="65"/>
      <c r="RSS33" s="65"/>
      <c r="RST33" s="65"/>
      <c r="RSU33" s="65"/>
      <c r="RSV33" s="65"/>
      <c r="RSW33" s="65"/>
      <c r="RSX33" s="65"/>
      <c r="RSY33" s="65"/>
      <c r="RSZ33" s="65"/>
      <c r="RTA33" s="65"/>
      <c r="RTB33" s="65"/>
      <c r="RTC33" s="65"/>
      <c r="RTD33" s="65"/>
      <c r="RTE33" s="65"/>
      <c r="RTF33" s="65"/>
      <c r="RTG33" s="65"/>
      <c r="RTH33" s="65"/>
      <c r="RTI33" s="65"/>
      <c r="RTJ33" s="65"/>
      <c r="RTK33" s="65"/>
      <c r="RTL33" s="65"/>
      <c r="RTM33" s="65"/>
      <c r="RTN33" s="65"/>
      <c r="RTO33" s="65"/>
      <c r="RTP33" s="65"/>
      <c r="RTQ33" s="65"/>
      <c r="RTR33" s="65"/>
      <c r="RTS33" s="65"/>
      <c r="RTT33" s="65"/>
      <c r="RTU33" s="65"/>
      <c r="RTV33" s="65"/>
      <c r="RTW33" s="65"/>
      <c r="RTX33" s="65"/>
      <c r="RTY33" s="65"/>
      <c r="RTZ33" s="65"/>
      <c r="RUA33" s="65"/>
      <c r="RUB33" s="65"/>
      <c r="RUC33" s="65"/>
      <c r="RUD33" s="65"/>
      <c r="RUE33" s="65"/>
      <c r="RUF33" s="65"/>
      <c r="RUG33" s="65"/>
      <c r="RUH33" s="65"/>
      <c r="RUI33" s="65"/>
      <c r="RUJ33" s="65"/>
      <c r="RUK33" s="65"/>
      <c r="RUL33" s="65"/>
      <c r="RUM33" s="65"/>
      <c r="RUN33" s="65"/>
      <c r="RUO33" s="65"/>
      <c r="RUP33" s="65"/>
      <c r="RUQ33" s="65"/>
      <c r="RUR33" s="65"/>
      <c r="RUS33" s="65"/>
      <c r="RUT33" s="65"/>
      <c r="RUU33" s="65"/>
      <c r="RUV33" s="65"/>
      <c r="RUW33" s="65"/>
      <c r="RUX33" s="65"/>
      <c r="RUY33" s="65"/>
      <c r="RUZ33" s="65"/>
      <c r="RVA33" s="65"/>
      <c r="RVB33" s="65"/>
      <c r="RVC33" s="65"/>
      <c r="RVD33" s="65"/>
      <c r="RVE33" s="65"/>
      <c r="RVF33" s="65"/>
      <c r="RVG33" s="65"/>
      <c r="RVH33" s="65"/>
      <c r="RVI33" s="65"/>
      <c r="RVJ33" s="65"/>
      <c r="RVK33" s="65"/>
      <c r="RVL33" s="65"/>
      <c r="RVM33" s="65"/>
      <c r="RVN33" s="65"/>
      <c r="RVO33" s="65"/>
      <c r="RVP33" s="65"/>
      <c r="RVQ33" s="65"/>
      <c r="RVR33" s="65"/>
      <c r="RVS33" s="65"/>
      <c r="RVT33" s="65"/>
      <c r="RVU33" s="65"/>
      <c r="RVV33" s="65"/>
      <c r="RVW33" s="65"/>
      <c r="RVX33" s="65"/>
      <c r="RVY33" s="65"/>
      <c r="RVZ33" s="65"/>
      <c r="RWA33" s="65"/>
      <c r="RWB33" s="65"/>
      <c r="RWC33" s="65"/>
      <c r="RWD33" s="65"/>
      <c r="RWE33" s="65"/>
      <c r="RWF33" s="65"/>
      <c r="RWG33" s="65"/>
      <c r="RWH33" s="65"/>
      <c r="RWI33" s="65"/>
      <c r="RWJ33" s="65"/>
      <c r="RWK33" s="65"/>
      <c r="RWL33" s="65"/>
      <c r="RWM33" s="65"/>
      <c r="RWN33" s="65"/>
      <c r="RWO33" s="65"/>
      <c r="RWP33" s="65"/>
      <c r="RWQ33" s="65"/>
      <c r="RWR33" s="65"/>
      <c r="RWS33" s="65"/>
      <c r="RWT33" s="65"/>
      <c r="RWU33" s="65"/>
      <c r="RWV33" s="65"/>
      <c r="RWW33" s="65"/>
      <c r="RWX33" s="65"/>
      <c r="RWY33" s="65"/>
      <c r="RWZ33" s="65"/>
      <c r="RXA33" s="65"/>
      <c r="RXB33" s="65"/>
      <c r="RXC33" s="65"/>
      <c r="RXD33" s="65"/>
      <c r="RXE33" s="65"/>
      <c r="RXF33" s="65"/>
      <c r="RXG33" s="65"/>
      <c r="RXH33" s="65"/>
      <c r="RXI33" s="65"/>
      <c r="RXJ33" s="65"/>
      <c r="RXK33" s="65"/>
      <c r="RXL33" s="65"/>
      <c r="RXM33" s="65"/>
      <c r="RXN33" s="65"/>
      <c r="RXO33" s="65"/>
      <c r="RXP33" s="65"/>
      <c r="RXQ33" s="65"/>
      <c r="RXR33" s="65"/>
      <c r="RXS33" s="65"/>
      <c r="RXT33" s="65"/>
      <c r="RXU33" s="65"/>
      <c r="RXV33" s="65"/>
      <c r="RXW33" s="65"/>
      <c r="RXX33" s="65"/>
      <c r="RXY33" s="65"/>
      <c r="RXZ33" s="65"/>
      <c r="RYA33" s="65"/>
      <c r="RYB33" s="65"/>
      <c r="RYC33" s="65"/>
      <c r="RYD33" s="65"/>
      <c r="RYE33" s="65"/>
      <c r="RYF33" s="65"/>
      <c r="RYG33" s="65"/>
      <c r="RYH33" s="65"/>
      <c r="RYI33" s="65"/>
      <c r="RYJ33" s="65"/>
      <c r="RYK33" s="65"/>
      <c r="RYL33" s="65"/>
      <c r="RYM33" s="65"/>
      <c r="RYN33" s="65"/>
      <c r="RYO33" s="65"/>
      <c r="RYP33" s="65"/>
      <c r="RYQ33" s="65"/>
      <c r="RYR33" s="65"/>
      <c r="RYS33" s="65"/>
      <c r="RYT33" s="65"/>
      <c r="RYU33" s="65"/>
      <c r="RYV33" s="65"/>
      <c r="RYW33" s="65"/>
      <c r="RYX33" s="65"/>
      <c r="RYY33" s="65"/>
      <c r="RYZ33" s="65"/>
      <c r="RZA33" s="65"/>
      <c r="RZB33" s="65"/>
      <c r="RZC33" s="65"/>
      <c r="RZD33" s="65"/>
      <c r="RZE33" s="65"/>
      <c r="RZF33" s="65"/>
      <c r="RZG33" s="65"/>
      <c r="RZH33" s="65"/>
      <c r="RZI33" s="65"/>
      <c r="RZJ33" s="65"/>
      <c r="RZK33" s="65"/>
      <c r="RZL33" s="65"/>
      <c r="RZM33" s="65"/>
      <c r="RZN33" s="65"/>
      <c r="RZO33" s="65"/>
      <c r="RZP33" s="65"/>
      <c r="RZQ33" s="65"/>
      <c r="RZR33" s="65"/>
      <c r="RZS33" s="65"/>
      <c r="RZT33" s="65"/>
      <c r="RZU33" s="65"/>
      <c r="RZV33" s="65"/>
      <c r="RZW33" s="65"/>
      <c r="RZX33" s="65"/>
      <c r="RZY33" s="65"/>
      <c r="RZZ33" s="65"/>
      <c r="SAA33" s="65"/>
      <c r="SAB33" s="65"/>
      <c r="SAC33" s="65"/>
      <c r="SAD33" s="65"/>
      <c r="SAE33" s="65"/>
      <c r="SAF33" s="65"/>
      <c r="SAG33" s="65"/>
      <c r="SAH33" s="65"/>
      <c r="SAI33" s="65"/>
      <c r="SAJ33" s="65"/>
      <c r="SAK33" s="65"/>
      <c r="SAL33" s="65"/>
      <c r="SAM33" s="65"/>
      <c r="SAN33" s="65"/>
      <c r="SAO33" s="65"/>
      <c r="SAP33" s="65"/>
      <c r="SAQ33" s="65"/>
      <c r="SAR33" s="65"/>
      <c r="SAS33" s="65"/>
      <c r="SAT33" s="65"/>
      <c r="SAU33" s="65"/>
      <c r="SAV33" s="65"/>
      <c r="SAW33" s="65"/>
      <c r="SAX33" s="65"/>
      <c r="SAY33" s="65"/>
      <c r="SAZ33" s="65"/>
      <c r="SBA33" s="65"/>
      <c r="SBB33" s="65"/>
      <c r="SBC33" s="65"/>
      <c r="SBD33" s="65"/>
      <c r="SBE33" s="65"/>
      <c r="SBF33" s="65"/>
      <c r="SBG33" s="65"/>
      <c r="SBH33" s="65"/>
      <c r="SBI33" s="65"/>
      <c r="SBJ33" s="65"/>
      <c r="SBK33" s="65"/>
      <c r="SBL33" s="65"/>
      <c r="SBM33" s="65"/>
      <c r="SBN33" s="65"/>
      <c r="SBO33" s="65"/>
      <c r="SBP33" s="65"/>
      <c r="SBQ33" s="65"/>
      <c r="SBR33" s="65"/>
      <c r="SBS33" s="65"/>
      <c r="SBT33" s="65"/>
      <c r="SBU33" s="65"/>
      <c r="SBV33" s="65"/>
      <c r="SBW33" s="65"/>
      <c r="SBX33" s="65"/>
      <c r="SBY33" s="65"/>
      <c r="SBZ33" s="65"/>
      <c r="SCA33" s="65"/>
      <c r="SCB33" s="65"/>
      <c r="SCC33" s="65"/>
      <c r="SCD33" s="65"/>
      <c r="SCE33" s="65"/>
      <c r="SCF33" s="65"/>
      <c r="SCG33" s="65"/>
      <c r="SCH33" s="65"/>
      <c r="SCI33" s="65"/>
      <c r="SCJ33" s="65"/>
      <c r="SCK33" s="65"/>
      <c r="SCL33" s="65"/>
      <c r="SCM33" s="65"/>
      <c r="SCN33" s="65"/>
      <c r="SCO33" s="65"/>
      <c r="SCP33" s="65"/>
      <c r="SCQ33" s="65"/>
      <c r="SCR33" s="65"/>
      <c r="SCS33" s="65"/>
      <c r="SCT33" s="65"/>
      <c r="SCU33" s="65"/>
      <c r="SCV33" s="65"/>
      <c r="SCW33" s="65"/>
      <c r="SCX33" s="65"/>
      <c r="SCY33" s="65"/>
      <c r="SCZ33" s="65"/>
      <c r="SDA33" s="65"/>
      <c r="SDB33" s="65"/>
      <c r="SDC33" s="65"/>
      <c r="SDD33" s="65"/>
      <c r="SDE33" s="65"/>
      <c r="SDF33" s="65"/>
      <c r="SDG33" s="65"/>
      <c r="SDH33" s="65"/>
      <c r="SDI33" s="65"/>
      <c r="SDJ33" s="65"/>
      <c r="SDK33" s="65"/>
      <c r="SDL33" s="65"/>
      <c r="SDM33" s="65"/>
      <c r="SDN33" s="65"/>
      <c r="SDO33" s="65"/>
      <c r="SDP33" s="65"/>
      <c r="SDQ33" s="65"/>
      <c r="SDR33" s="65"/>
      <c r="SDS33" s="65"/>
      <c r="SDT33" s="65"/>
      <c r="SDU33" s="65"/>
      <c r="SDV33" s="65"/>
      <c r="SDW33" s="65"/>
      <c r="SDX33" s="65"/>
      <c r="SDY33" s="65"/>
      <c r="SDZ33" s="65"/>
      <c r="SEA33" s="65"/>
      <c r="SEB33" s="65"/>
      <c r="SEC33" s="65"/>
      <c r="SED33" s="65"/>
      <c r="SEE33" s="65"/>
      <c r="SEF33" s="65"/>
      <c r="SEG33" s="65"/>
      <c r="SEH33" s="65"/>
      <c r="SEI33" s="65"/>
      <c r="SEJ33" s="65"/>
      <c r="SEK33" s="65"/>
      <c r="SEL33" s="65"/>
      <c r="SEM33" s="65"/>
      <c r="SEN33" s="65"/>
      <c r="SEO33" s="65"/>
      <c r="SEP33" s="65"/>
      <c r="SEQ33" s="65"/>
      <c r="SER33" s="65"/>
      <c r="SES33" s="65"/>
      <c r="SET33" s="65"/>
      <c r="SEU33" s="65"/>
      <c r="SEV33" s="65"/>
      <c r="SEW33" s="65"/>
      <c r="SEX33" s="65"/>
      <c r="SEY33" s="65"/>
      <c r="SEZ33" s="65"/>
      <c r="SFA33" s="65"/>
      <c r="SFB33" s="65"/>
      <c r="SFC33" s="65"/>
      <c r="SFD33" s="65"/>
      <c r="SFE33" s="65"/>
      <c r="SFF33" s="65"/>
      <c r="SFG33" s="65"/>
      <c r="SFH33" s="65"/>
      <c r="SFI33" s="65"/>
      <c r="SFJ33" s="65"/>
      <c r="SFK33" s="65"/>
      <c r="SFL33" s="65"/>
      <c r="SFM33" s="65"/>
      <c r="SFN33" s="65"/>
      <c r="SFO33" s="65"/>
      <c r="SFP33" s="65"/>
      <c r="SFQ33" s="65"/>
      <c r="SFR33" s="65"/>
      <c r="SFS33" s="65"/>
      <c r="SFT33" s="65"/>
      <c r="SFU33" s="65"/>
      <c r="SFV33" s="65"/>
      <c r="SFW33" s="65"/>
      <c r="SFX33" s="65"/>
      <c r="SFY33" s="65"/>
      <c r="SFZ33" s="65"/>
      <c r="SGA33" s="65"/>
      <c r="SGB33" s="65"/>
      <c r="SGC33" s="65"/>
      <c r="SGD33" s="65"/>
      <c r="SGE33" s="65"/>
      <c r="SGF33" s="65"/>
      <c r="SGG33" s="65"/>
      <c r="SGH33" s="65"/>
      <c r="SGI33" s="65"/>
      <c r="SGJ33" s="65"/>
      <c r="SGK33" s="65"/>
      <c r="SGL33" s="65"/>
      <c r="SGM33" s="65"/>
      <c r="SGN33" s="65"/>
      <c r="SGO33" s="65"/>
      <c r="SGP33" s="65"/>
      <c r="SGQ33" s="65"/>
      <c r="SGR33" s="65"/>
      <c r="SGS33" s="65"/>
      <c r="SGT33" s="65"/>
      <c r="SGU33" s="65"/>
      <c r="SGV33" s="65"/>
      <c r="SGW33" s="65"/>
      <c r="SGX33" s="65"/>
      <c r="SGY33" s="65"/>
      <c r="SGZ33" s="65"/>
      <c r="SHA33" s="65"/>
      <c r="SHB33" s="65"/>
      <c r="SHC33" s="65"/>
      <c r="SHD33" s="65"/>
      <c r="SHE33" s="65"/>
      <c r="SHF33" s="65"/>
      <c r="SHG33" s="65"/>
      <c r="SHH33" s="65"/>
      <c r="SHI33" s="65"/>
      <c r="SHJ33" s="65"/>
      <c r="SHK33" s="65"/>
      <c r="SHL33" s="65"/>
      <c r="SHM33" s="65"/>
      <c r="SHN33" s="65"/>
      <c r="SHO33" s="65"/>
      <c r="SHP33" s="65"/>
      <c r="SHQ33" s="65"/>
      <c r="SHR33" s="65"/>
      <c r="SHS33" s="65"/>
      <c r="SHT33" s="65"/>
      <c r="SHU33" s="65"/>
      <c r="SHV33" s="65"/>
      <c r="SHW33" s="65"/>
      <c r="SHX33" s="65"/>
      <c r="SHY33" s="65"/>
      <c r="SHZ33" s="65"/>
      <c r="SIA33" s="65"/>
      <c r="SIB33" s="65"/>
      <c r="SIC33" s="65"/>
      <c r="SID33" s="65"/>
      <c r="SIE33" s="65"/>
      <c r="SIF33" s="65"/>
      <c r="SIG33" s="65"/>
      <c r="SIH33" s="65"/>
      <c r="SII33" s="65"/>
      <c r="SIJ33" s="65"/>
      <c r="SIK33" s="65"/>
      <c r="SIL33" s="65"/>
      <c r="SIM33" s="65"/>
      <c r="SIN33" s="65"/>
      <c r="SIO33" s="65"/>
      <c r="SIP33" s="65"/>
      <c r="SIQ33" s="65"/>
      <c r="SIR33" s="65"/>
      <c r="SIS33" s="65"/>
      <c r="SIT33" s="65"/>
      <c r="SIU33" s="65"/>
      <c r="SIV33" s="65"/>
      <c r="SIW33" s="65"/>
      <c r="SIX33" s="65"/>
      <c r="SIY33" s="65"/>
      <c r="SIZ33" s="65"/>
      <c r="SJA33" s="65"/>
      <c r="SJB33" s="65"/>
      <c r="SJC33" s="65"/>
      <c r="SJD33" s="65"/>
      <c r="SJE33" s="65"/>
      <c r="SJF33" s="65"/>
      <c r="SJG33" s="65"/>
      <c r="SJH33" s="65"/>
      <c r="SJI33" s="65"/>
      <c r="SJJ33" s="65"/>
      <c r="SJK33" s="65"/>
      <c r="SJL33" s="65"/>
      <c r="SJM33" s="65"/>
      <c r="SJN33" s="65"/>
      <c r="SJO33" s="65"/>
      <c r="SJP33" s="65"/>
      <c r="SJQ33" s="65"/>
      <c r="SJR33" s="65"/>
      <c r="SJS33" s="65"/>
      <c r="SJT33" s="65"/>
      <c r="SJU33" s="65"/>
      <c r="SJV33" s="65"/>
      <c r="SJW33" s="65"/>
      <c r="SJX33" s="65"/>
      <c r="SJY33" s="65"/>
      <c r="SJZ33" s="65"/>
      <c r="SKA33" s="65"/>
      <c r="SKB33" s="65"/>
      <c r="SKC33" s="65"/>
      <c r="SKD33" s="65"/>
      <c r="SKE33" s="65"/>
      <c r="SKF33" s="65"/>
      <c r="SKG33" s="65"/>
      <c r="SKH33" s="65"/>
      <c r="SKI33" s="65"/>
      <c r="SKJ33" s="65"/>
      <c r="SKK33" s="65"/>
      <c r="SKL33" s="65"/>
      <c r="SKM33" s="65"/>
      <c r="SKN33" s="65"/>
      <c r="SKO33" s="65"/>
      <c r="SKP33" s="65"/>
      <c r="SKQ33" s="65"/>
      <c r="SKR33" s="65"/>
      <c r="SKS33" s="65"/>
      <c r="SKT33" s="65"/>
      <c r="SKU33" s="65"/>
      <c r="SKV33" s="65"/>
      <c r="SKW33" s="65"/>
      <c r="SKX33" s="65"/>
      <c r="SKY33" s="65"/>
      <c r="SKZ33" s="65"/>
      <c r="SLA33" s="65"/>
      <c r="SLB33" s="65"/>
      <c r="SLC33" s="65"/>
      <c r="SLD33" s="65"/>
      <c r="SLE33" s="65"/>
      <c r="SLF33" s="65"/>
      <c r="SLG33" s="65"/>
      <c r="SLH33" s="65"/>
      <c r="SLI33" s="65"/>
      <c r="SLJ33" s="65"/>
      <c r="SLK33" s="65"/>
      <c r="SLL33" s="65"/>
      <c r="SLM33" s="65"/>
      <c r="SLN33" s="65"/>
      <c r="SLO33" s="65"/>
      <c r="SLP33" s="65"/>
      <c r="SLQ33" s="65"/>
      <c r="SLR33" s="65"/>
      <c r="SLS33" s="65"/>
      <c r="SLT33" s="65"/>
      <c r="SLU33" s="65"/>
      <c r="SLV33" s="65"/>
      <c r="SLW33" s="65"/>
      <c r="SLX33" s="65"/>
      <c r="SLY33" s="65"/>
      <c r="SLZ33" s="65"/>
      <c r="SMA33" s="65"/>
      <c r="SMB33" s="65"/>
      <c r="SMC33" s="65"/>
      <c r="SMD33" s="65"/>
      <c r="SME33" s="65"/>
      <c r="SMF33" s="65"/>
      <c r="SMG33" s="65"/>
      <c r="SMH33" s="65"/>
      <c r="SMI33" s="65"/>
      <c r="SMJ33" s="65"/>
      <c r="SMK33" s="65"/>
      <c r="SML33" s="65"/>
      <c r="SMM33" s="65"/>
      <c r="SMN33" s="65"/>
      <c r="SMO33" s="65"/>
      <c r="SMP33" s="65"/>
      <c r="SMQ33" s="65"/>
      <c r="SMR33" s="65"/>
      <c r="SMS33" s="65"/>
      <c r="SMT33" s="65"/>
      <c r="SMU33" s="65"/>
      <c r="SMV33" s="65"/>
      <c r="SMW33" s="65"/>
      <c r="SMX33" s="65"/>
      <c r="SMY33" s="65"/>
      <c r="SMZ33" s="65"/>
      <c r="SNA33" s="65"/>
      <c r="SNB33" s="65"/>
      <c r="SNC33" s="65"/>
      <c r="SND33" s="65"/>
      <c r="SNE33" s="65"/>
      <c r="SNF33" s="65"/>
      <c r="SNG33" s="65"/>
      <c r="SNH33" s="65"/>
      <c r="SNI33" s="65"/>
      <c r="SNJ33" s="65"/>
      <c r="SNK33" s="65"/>
      <c r="SNL33" s="65"/>
      <c r="SNM33" s="65"/>
      <c r="SNN33" s="65"/>
      <c r="SNO33" s="65"/>
      <c r="SNP33" s="65"/>
      <c r="SNQ33" s="65"/>
      <c r="SNR33" s="65"/>
      <c r="SNS33" s="65"/>
      <c r="SNT33" s="65"/>
      <c r="SNU33" s="65"/>
      <c r="SNV33" s="65"/>
      <c r="SNW33" s="65"/>
      <c r="SNX33" s="65"/>
      <c r="SNY33" s="65"/>
      <c r="SNZ33" s="65"/>
      <c r="SOA33" s="65"/>
      <c r="SOB33" s="65"/>
      <c r="SOC33" s="65"/>
      <c r="SOD33" s="65"/>
      <c r="SOE33" s="65"/>
      <c r="SOF33" s="65"/>
      <c r="SOG33" s="65"/>
      <c r="SOH33" s="65"/>
      <c r="SOI33" s="65"/>
      <c r="SOJ33" s="65"/>
      <c r="SOK33" s="65"/>
      <c r="SOL33" s="65"/>
      <c r="SOM33" s="65"/>
      <c r="SON33" s="65"/>
      <c r="SOO33" s="65"/>
      <c r="SOP33" s="65"/>
      <c r="SOQ33" s="65"/>
      <c r="SOR33" s="65"/>
      <c r="SOS33" s="65"/>
      <c r="SOT33" s="65"/>
      <c r="SOU33" s="65"/>
      <c r="SOV33" s="65"/>
      <c r="SOW33" s="65"/>
      <c r="SOX33" s="65"/>
      <c r="SOY33" s="65"/>
      <c r="SOZ33" s="65"/>
      <c r="SPA33" s="65"/>
      <c r="SPB33" s="65"/>
      <c r="SPC33" s="65"/>
      <c r="SPD33" s="65"/>
      <c r="SPE33" s="65"/>
      <c r="SPF33" s="65"/>
      <c r="SPG33" s="65"/>
      <c r="SPH33" s="65"/>
      <c r="SPI33" s="65"/>
      <c r="SPJ33" s="65"/>
      <c r="SPK33" s="65"/>
      <c r="SPL33" s="65"/>
      <c r="SPM33" s="65"/>
      <c r="SPN33" s="65"/>
      <c r="SPO33" s="65"/>
      <c r="SPP33" s="65"/>
      <c r="SPQ33" s="65"/>
      <c r="SPR33" s="65"/>
      <c r="SPS33" s="65"/>
      <c r="SPT33" s="65"/>
      <c r="SPU33" s="65"/>
      <c r="SPV33" s="65"/>
      <c r="SPW33" s="65"/>
      <c r="SPX33" s="65"/>
      <c r="SPY33" s="65"/>
      <c r="SPZ33" s="65"/>
      <c r="SQA33" s="65"/>
      <c r="SQB33" s="65"/>
      <c r="SQC33" s="65"/>
      <c r="SQD33" s="65"/>
      <c r="SQE33" s="65"/>
      <c r="SQF33" s="65"/>
      <c r="SQG33" s="65"/>
      <c r="SQH33" s="65"/>
      <c r="SQI33" s="65"/>
      <c r="SQJ33" s="65"/>
      <c r="SQK33" s="65"/>
      <c r="SQL33" s="65"/>
      <c r="SQM33" s="65"/>
      <c r="SQN33" s="65"/>
      <c r="SQO33" s="65"/>
      <c r="SQP33" s="65"/>
      <c r="SQQ33" s="65"/>
      <c r="SQR33" s="65"/>
      <c r="SQS33" s="65"/>
      <c r="SQT33" s="65"/>
      <c r="SQU33" s="65"/>
      <c r="SQV33" s="65"/>
      <c r="SQW33" s="65"/>
      <c r="SQX33" s="65"/>
      <c r="SQY33" s="65"/>
      <c r="SQZ33" s="65"/>
      <c r="SRA33" s="65"/>
      <c r="SRB33" s="65"/>
      <c r="SRC33" s="65"/>
      <c r="SRD33" s="65"/>
      <c r="SRE33" s="65"/>
      <c r="SRF33" s="65"/>
      <c r="SRG33" s="65"/>
      <c r="SRH33" s="65"/>
      <c r="SRI33" s="65"/>
      <c r="SRJ33" s="65"/>
      <c r="SRK33" s="65"/>
      <c r="SRL33" s="65"/>
      <c r="SRM33" s="65"/>
      <c r="SRN33" s="65"/>
      <c r="SRO33" s="65"/>
      <c r="SRP33" s="65"/>
      <c r="SRQ33" s="65"/>
      <c r="SRR33" s="65"/>
      <c r="SRS33" s="65"/>
      <c r="SRT33" s="65"/>
      <c r="SRU33" s="65"/>
      <c r="SRV33" s="65"/>
      <c r="SRW33" s="65"/>
      <c r="SRX33" s="65"/>
      <c r="SRY33" s="65"/>
      <c r="SRZ33" s="65"/>
      <c r="SSA33" s="65"/>
      <c r="SSB33" s="65"/>
      <c r="SSC33" s="65"/>
      <c r="SSD33" s="65"/>
      <c r="SSE33" s="65"/>
      <c r="SSF33" s="65"/>
      <c r="SSG33" s="65"/>
      <c r="SSH33" s="65"/>
      <c r="SSI33" s="65"/>
      <c r="SSJ33" s="65"/>
      <c r="SSK33" s="65"/>
      <c r="SSL33" s="65"/>
      <c r="SSM33" s="65"/>
      <c r="SSN33" s="65"/>
      <c r="SSO33" s="65"/>
      <c r="SSP33" s="65"/>
      <c r="SSQ33" s="65"/>
      <c r="SSR33" s="65"/>
      <c r="SSS33" s="65"/>
      <c r="SST33" s="65"/>
      <c r="SSU33" s="65"/>
      <c r="SSV33" s="65"/>
      <c r="SSW33" s="65"/>
      <c r="SSX33" s="65"/>
      <c r="SSY33" s="65"/>
      <c r="SSZ33" s="65"/>
      <c r="STA33" s="65"/>
      <c r="STB33" s="65"/>
      <c r="STC33" s="65"/>
      <c r="STD33" s="65"/>
      <c r="STE33" s="65"/>
      <c r="STF33" s="65"/>
      <c r="STG33" s="65"/>
      <c r="STH33" s="65"/>
      <c r="STI33" s="65"/>
      <c r="STJ33" s="65"/>
      <c r="STK33" s="65"/>
      <c r="STL33" s="65"/>
      <c r="STM33" s="65"/>
      <c r="STN33" s="65"/>
      <c r="STO33" s="65"/>
      <c r="STP33" s="65"/>
      <c r="STQ33" s="65"/>
      <c r="STR33" s="65"/>
      <c r="STS33" s="65"/>
      <c r="STT33" s="65"/>
      <c r="STU33" s="65"/>
      <c r="STV33" s="65"/>
      <c r="STW33" s="65"/>
      <c r="STX33" s="65"/>
      <c r="STY33" s="65"/>
      <c r="STZ33" s="65"/>
      <c r="SUA33" s="65"/>
      <c r="SUB33" s="65"/>
      <c r="SUC33" s="65"/>
      <c r="SUD33" s="65"/>
      <c r="SUE33" s="65"/>
      <c r="SUF33" s="65"/>
      <c r="SUG33" s="65"/>
      <c r="SUH33" s="65"/>
      <c r="SUI33" s="65"/>
      <c r="SUJ33" s="65"/>
      <c r="SUK33" s="65"/>
      <c r="SUL33" s="65"/>
      <c r="SUM33" s="65"/>
      <c r="SUN33" s="65"/>
      <c r="SUO33" s="65"/>
      <c r="SUP33" s="65"/>
      <c r="SUQ33" s="65"/>
      <c r="SUR33" s="65"/>
      <c r="SUS33" s="65"/>
      <c r="SUT33" s="65"/>
      <c r="SUU33" s="65"/>
      <c r="SUV33" s="65"/>
      <c r="SUW33" s="65"/>
      <c r="SUX33" s="65"/>
      <c r="SUY33" s="65"/>
      <c r="SUZ33" s="65"/>
      <c r="SVA33" s="65"/>
      <c r="SVB33" s="65"/>
      <c r="SVC33" s="65"/>
      <c r="SVD33" s="65"/>
      <c r="SVE33" s="65"/>
      <c r="SVF33" s="65"/>
      <c r="SVG33" s="65"/>
      <c r="SVH33" s="65"/>
      <c r="SVI33" s="65"/>
      <c r="SVJ33" s="65"/>
      <c r="SVK33" s="65"/>
      <c r="SVL33" s="65"/>
      <c r="SVM33" s="65"/>
      <c r="SVN33" s="65"/>
      <c r="SVO33" s="65"/>
      <c r="SVP33" s="65"/>
      <c r="SVQ33" s="65"/>
      <c r="SVR33" s="65"/>
      <c r="SVS33" s="65"/>
      <c r="SVT33" s="65"/>
      <c r="SVU33" s="65"/>
      <c r="SVV33" s="65"/>
      <c r="SVW33" s="65"/>
      <c r="SVX33" s="65"/>
      <c r="SVY33" s="65"/>
      <c r="SVZ33" s="65"/>
      <c r="SWA33" s="65"/>
      <c r="SWB33" s="65"/>
      <c r="SWC33" s="65"/>
      <c r="SWD33" s="65"/>
      <c r="SWE33" s="65"/>
      <c r="SWF33" s="65"/>
      <c r="SWG33" s="65"/>
      <c r="SWH33" s="65"/>
      <c r="SWI33" s="65"/>
      <c r="SWJ33" s="65"/>
      <c r="SWK33" s="65"/>
      <c r="SWL33" s="65"/>
      <c r="SWM33" s="65"/>
      <c r="SWN33" s="65"/>
      <c r="SWO33" s="65"/>
      <c r="SWP33" s="65"/>
      <c r="SWQ33" s="65"/>
      <c r="SWR33" s="65"/>
      <c r="SWS33" s="65"/>
      <c r="SWT33" s="65"/>
      <c r="SWU33" s="65"/>
      <c r="SWV33" s="65"/>
      <c r="SWW33" s="65"/>
      <c r="SWX33" s="65"/>
      <c r="SWY33" s="65"/>
      <c r="SWZ33" s="65"/>
      <c r="SXA33" s="65"/>
      <c r="SXB33" s="65"/>
      <c r="SXC33" s="65"/>
      <c r="SXD33" s="65"/>
      <c r="SXE33" s="65"/>
      <c r="SXF33" s="65"/>
      <c r="SXG33" s="65"/>
      <c r="SXH33" s="65"/>
      <c r="SXI33" s="65"/>
      <c r="SXJ33" s="65"/>
      <c r="SXK33" s="65"/>
      <c r="SXL33" s="65"/>
      <c r="SXM33" s="65"/>
      <c r="SXN33" s="65"/>
      <c r="SXO33" s="65"/>
      <c r="SXP33" s="65"/>
      <c r="SXQ33" s="65"/>
      <c r="SXR33" s="65"/>
      <c r="SXS33" s="65"/>
      <c r="SXT33" s="65"/>
      <c r="SXU33" s="65"/>
      <c r="SXV33" s="65"/>
      <c r="SXW33" s="65"/>
      <c r="SXX33" s="65"/>
      <c r="SXY33" s="65"/>
      <c r="SXZ33" s="65"/>
      <c r="SYA33" s="65"/>
      <c r="SYB33" s="65"/>
      <c r="SYC33" s="65"/>
      <c r="SYD33" s="65"/>
      <c r="SYE33" s="65"/>
      <c r="SYF33" s="65"/>
      <c r="SYG33" s="65"/>
      <c r="SYH33" s="65"/>
      <c r="SYI33" s="65"/>
      <c r="SYJ33" s="65"/>
      <c r="SYK33" s="65"/>
      <c r="SYL33" s="65"/>
      <c r="SYM33" s="65"/>
      <c r="SYN33" s="65"/>
      <c r="SYO33" s="65"/>
      <c r="SYP33" s="65"/>
      <c r="SYQ33" s="65"/>
      <c r="SYR33" s="65"/>
      <c r="SYS33" s="65"/>
      <c r="SYT33" s="65"/>
      <c r="SYU33" s="65"/>
      <c r="SYV33" s="65"/>
      <c r="SYW33" s="65"/>
      <c r="SYX33" s="65"/>
      <c r="SYY33" s="65"/>
      <c r="SYZ33" s="65"/>
      <c r="SZA33" s="65"/>
      <c r="SZB33" s="65"/>
      <c r="SZC33" s="65"/>
      <c r="SZD33" s="65"/>
      <c r="SZE33" s="65"/>
      <c r="SZF33" s="65"/>
      <c r="SZG33" s="65"/>
      <c r="SZH33" s="65"/>
      <c r="SZI33" s="65"/>
      <c r="SZJ33" s="65"/>
      <c r="SZK33" s="65"/>
      <c r="SZL33" s="65"/>
      <c r="SZM33" s="65"/>
      <c r="SZN33" s="65"/>
      <c r="SZO33" s="65"/>
      <c r="SZP33" s="65"/>
      <c r="SZQ33" s="65"/>
      <c r="SZR33" s="65"/>
      <c r="SZS33" s="65"/>
      <c r="SZT33" s="65"/>
      <c r="SZU33" s="65"/>
      <c r="SZV33" s="65"/>
      <c r="SZW33" s="65"/>
      <c r="SZX33" s="65"/>
      <c r="SZY33" s="65"/>
      <c r="SZZ33" s="65"/>
      <c r="TAA33" s="65"/>
      <c r="TAB33" s="65"/>
      <c r="TAC33" s="65"/>
      <c r="TAD33" s="65"/>
      <c r="TAE33" s="65"/>
      <c r="TAF33" s="65"/>
      <c r="TAG33" s="65"/>
      <c r="TAH33" s="65"/>
      <c r="TAI33" s="65"/>
      <c r="TAJ33" s="65"/>
      <c r="TAK33" s="65"/>
      <c r="TAL33" s="65"/>
      <c r="TAM33" s="65"/>
      <c r="TAN33" s="65"/>
      <c r="TAO33" s="65"/>
      <c r="TAP33" s="65"/>
      <c r="TAQ33" s="65"/>
      <c r="TAR33" s="65"/>
      <c r="TAS33" s="65"/>
      <c r="TAT33" s="65"/>
      <c r="TAU33" s="65"/>
      <c r="TAV33" s="65"/>
      <c r="TAW33" s="65"/>
      <c r="TAX33" s="65"/>
      <c r="TAY33" s="65"/>
      <c r="TAZ33" s="65"/>
      <c r="TBA33" s="65"/>
      <c r="TBB33" s="65"/>
      <c r="TBC33" s="65"/>
      <c r="TBD33" s="65"/>
      <c r="TBE33" s="65"/>
      <c r="TBF33" s="65"/>
      <c r="TBG33" s="65"/>
      <c r="TBH33" s="65"/>
      <c r="TBI33" s="65"/>
      <c r="TBJ33" s="65"/>
      <c r="TBK33" s="65"/>
      <c r="TBL33" s="65"/>
      <c r="TBM33" s="65"/>
      <c r="TBN33" s="65"/>
      <c r="TBO33" s="65"/>
      <c r="TBP33" s="65"/>
      <c r="TBQ33" s="65"/>
      <c r="TBR33" s="65"/>
      <c r="TBS33" s="65"/>
      <c r="TBT33" s="65"/>
      <c r="TBU33" s="65"/>
      <c r="TBV33" s="65"/>
      <c r="TBW33" s="65"/>
      <c r="TBX33" s="65"/>
      <c r="TBY33" s="65"/>
      <c r="TBZ33" s="65"/>
      <c r="TCA33" s="65"/>
      <c r="TCB33" s="65"/>
      <c r="TCC33" s="65"/>
      <c r="TCD33" s="65"/>
      <c r="TCE33" s="65"/>
      <c r="TCF33" s="65"/>
      <c r="TCG33" s="65"/>
      <c r="TCH33" s="65"/>
      <c r="TCI33" s="65"/>
      <c r="TCJ33" s="65"/>
      <c r="TCK33" s="65"/>
      <c r="TCL33" s="65"/>
      <c r="TCM33" s="65"/>
      <c r="TCN33" s="65"/>
      <c r="TCO33" s="65"/>
      <c r="TCP33" s="65"/>
      <c r="TCQ33" s="65"/>
      <c r="TCR33" s="65"/>
      <c r="TCS33" s="65"/>
      <c r="TCT33" s="65"/>
      <c r="TCU33" s="65"/>
      <c r="TCV33" s="65"/>
      <c r="TCW33" s="65"/>
      <c r="TCX33" s="65"/>
      <c r="TCY33" s="65"/>
      <c r="TCZ33" s="65"/>
      <c r="TDA33" s="65"/>
      <c r="TDB33" s="65"/>
      <c r="TDC33" s="65"/>
      <c r="TDD33" s="65"/>
      <c r="TDE33" s="65"/>
      <c r="TDF33" s="65"/>
      <c r="TDG33" s="65"/>
      <c r="TDH33" s="65"/>
      <c r="TDI33" s="65"/>
      <c r="TDJ33" s="65"/>
      <c r="TDK33" s="65"/>
      <c r="TDL33" s="65"/>
      <c r="TDM33" s="65"/>
      <c r="TDN33" s="65"/>
      <c r="TDO33" s="65"/>
      <c r="TDP33" s="65"/>
      <c r="TDQ33" s="65"/>
      <c r="TDR33" s="65"/>
      <c r="TDS33" s="65"/>
      <c r="TDT33" s="65"/>
      <c r="TDU33" s="65"/>
      <c r="TDV33" s="65"/>
      <c r="TDW33" s="65"/>
      <c r="TDX33" s="65"/>
      <c r="TDY33" s="65"/>
      <c r="TDZ33" s="65"/>
      <c r="TEA33" s="65"/>
      <c r="TEB33" s="65"/>
      <c r="TEC33" s="65"/>
      <c r="TED33" s="65"/>
      <c r="TEE33" s="65"/>
      <c r="TEF33" s="65"/>
      <c r="TEG33" s="65"/>
      <c r="TEH33" s="65"/>
      <c r="TEI33" s="65"/>
      <c r="TEJ33" s="65"/>
      <c r="TEK33" s="65"/>
      <c r="TEL33" s="65"/>
      <c r="TEM33" s="65"/>
      <c r="TEN33" s="65"/>
      <c r="TEO33" s="65"/>
      <c r="TEP33" s="65"/>
      <c r="TEQ33" s="65"/>
      <c r="TER33" s="65"/>
      <c r="TES33" s="65"/>
      <c r="TET33" s="65"/>
      <c r="TEU33" s="65"/>
      <c r="TEV33" s="65"/>
      <c r="TEW33" s="65"/>
      <c r="TEX33" s="65"/>
      <c r="TEY33" s="65"/>
      <c r="TEZ33" s="65"/>
      <c r="TFA33" s="65"/>
      <c r="TFB33" s="65"/>
      <c r="TFC33" s="65"/>
      <c r="TFD33" s="65"/>
      <c r="TFE33" s="65"/>
      <c r="TFF33" s="65"/>
      <c r="TFG33" s="65"/>
      <c r="TFH33" s="65"/>
      <c r="TFI33" s="65"/>
      <c r="TFJ33" s="65"/>
      <c r="TFK33" s="65"/>
      <c r="TFL33" s="65"/>
      <c r="TFM33" s="65"/>
      <c r="TFN33" s="65"/>
      <c r="TFO33" s="65"/>
      <c r="TFP33" s="65"/>
      <c r="TFQ33" s="65"/>
      <c r="TFR33" s="65"/>
      <c r="TFS33" s="65"/>
      <c r="TFT33" s="65"/>
      <c r="TFU33" s="65"/>
      <c r="TFV33" s="65"/>
      <c r="TFW33" s="65"/>
      <c r="TFX33" s="65"/>
      <c r="TFY33" s="65"/>
      <c r="TFZ33" s="65"/>
      <c r="TGA33" s="65"/>
      <c r="TGB33" s="65"/>
      <c r="TGC33" s="65"/>
      <c r="TGD33" s="65"/>
      <c r="TGE33" s="65"/>
      <c r="TGF33" s="65"/>
      <c r="TGG33" s="65"/>
      <c r="TGH33" s="65"/>
      <c r="TGI33" s="65"/>
      <c r="TGJ33" s="65"/>
      <c r="TGK33" s="65"/>
      <c r="TGL33" s="65"/>
      <c r="TGM33" s="65"/>
      <c r="TGN33" s="65"/>
      <c r="TGO33" s="65"/>
      <c r="TGP33" s="65"/>
      <c r="TGQ33" s="65"/>
      <c r="TGR33" s="65"/>
      <c r="TGS33" s="65"/>
      <c r="TGT33" s="65"/>
      <c r="TGU33" s="65"/>
      <c r="TGV33" s="65"/>
      <c r="TGW33" s="65"/>
      <c r="TGX33" s="65"/>
      <c r="TGY33" s="65"/>
      <c r="TGZ33" s="65"/>
      <c r="THA33" s="65"/>
      <c r="THB33" s="65"/>
      <c r="THC33" s="65"/>
      <c r="THD33" s="65"/>
      <c r="THE33" s="65"/>
      <c r="THF33" s="65"/>
      <c r="THG33" s="65"/>
      <c r="THH33" s="65"/>
      <c r="THI33" s="65"/>
      <c r="THJ33" s="65"/>
      <c r="THK33" s="65"/>
      <c r="THL33" s="65"/>
      <c r="THM33" s="65"/>
      <c r="THN33" s="65"/>
      <c r="THO33" s="65"/>
      <c r="THP33" s="65"/>
      <c r="THQ33" s="65"/>
      <c r="THR33" s="65"/>
      <c r="THS33" s="65"/>
      <c r="THT33" s="65"/>
      <c r="THU33" s="65"/>
      <c r="THV33" s="65"/>
      <c r="THW33" s="65"/>
      <c r="THX33" s="65"/>
      <c r="THY33" s="65"/>
      <c r="THZ33" s="65"/>
      <c r="TIA33" s="65"/>
      <c r="TIB33" s="65"/>
      <c r="TIC33" s="65"/>
      <c r="TID33" s="65"/>
      <c r="TIE33" s="65"/>
      <c r="TIF33" s="65"/>
      <c r="TIG33" s="65"/>
      <c r="TIH33" s="65"/>
      <c r="TII33" s="65"/>
      <c r="TIJ33" s="65"/>
      <c r="TIK33" s="65"/>
      <c r="TIL33" s="65"/>
      <c r="TIM33" s="65"/>
      <c r="TIN33" s="65"/>
      <c r="TIO33" s="65"/>
      <c r="TIP33" s="65"/>
      <c r="TIQ33" s="65"/>
      <c r="TIR33" s="65"/>
      <c r="TIS33" s="65"/>
      <c r="TIT33" s="65"/>
      <c r="TIU33" s="65"/>
      <c r="TIV33" s="65"/>
      <c r="TIW33" s="65"/>
      <c r="TIX33" s="65"/>
      <c r="TIY33" s="65"/>
      <c r="TIZ33" s="65"/>
      <c r="TJA33" s="65"/>
      <c r="TJB33" s="65"/>
      <c r="TJC33" s="65"/>
      <c r="TJD33" s="65"/>
      <c r="TJE33" s="65"/>
      <c r="TJF33" s="65"/>
      <c r="TJG33" s="65"/>
      <c r="TJH33" s="65"/>
      <c r="TJI33" s="65"/>
      <c r="TJJ33" s="65"/>
      <c r="TJK33" s="65"/>
      <c r="TJL33" s="65"/>
      <c r="TJM33" s="65"/>
      <c r="TJN33" s="65"/>
      <c r="TJO33" s="65"/>
      <c r="TJP33" s="65"/>
      <c r="TJQ33" s="65"/>
      <c r="TJR33" s="65"/>
      <c r="TJS33" s="65"/>
      <c r="TJT33" s="65"/>
      <c r="TJU33" s="65"/>
      <c r="TJV33" s="65"/>
      <c r="TJW33" s="65"/>
      <c r="TJX33" s="65"/>
      <c r="TJY33" s="65"/>
      <c r="TJZ33" s="65"/>
      <c r="TKA33" s="65"/>
      <c r="TKB33" s="65"/>
      <c r="TKC33" s="65"/>
      <c r="TKD33" s="65"/>
      <c r="TKE33" s="65"/>
      <c r="TKF33" s="65"/>
      <c r="TKG33" s="65"/>
      <c r="TKH33" s="65"/>
      <c r="TKI33" s="65"/>
      <c r="TKJ33" s="65"/>
      <c r="TKK33" s="65"/>
      <c r="TKL33" s="65"/>
      <c r="TKM33" s="65"/>
      <c r="TKN33" s="65"/>
      <c r="TKO33" s="65"/>
      <c r="TKP33" s="65"/>
      <c r="TKQ33" s="65"/>
      <c r="TKR33" s="65"/>
      <c r="TKS33" s="65"/>
      <c r="TKT33" s="65"/>
      <c r="TKU33" s="65"/>
      <c r="TKV33" s="65"/>
      <c r="TKW33" s="65"/>
      <c r="TKX33" s="65"/>
      <c r="TKY33" s="65"/>
      <c r="TKZ33" s="65"/>
      <c r="TLA33" s="65"/>
      <c r="TLB33" s="65"/>
      <c r="TLC33" s="65"/>
      <c r="TLD33" s="65"/>
      <c r="TLE33" s="65"/>
      <c r="TLF33" s="65"/>
      <c r="TLG33" s="65"/>
      <c r="TLH33" s="65"/>
      <c r="TLI33" s="65"/>
      <c r="TLJ33" s="65"/>
      <c r="TLK33" s="65"/>
      <c r="TLL33" s="65"/>
      <c r="TLM33" s="65"/>
      <c r="TLN33" s="65"/>
      <c r="TLO33" s="65"/>
      <c r="TLP33" s="65"/>
      <c r="TLQ33" s="65"/>
      <c r="TLR33" s="65"/>
      <c r="TLS33" s="65"/>
      <c r="TLT33" s="65"/>
      <c r="TLU33" s="65"/>
      <c r="TLV33" s="65"/>
      <c r="TLW33" s="65"/>
      <c r="TLX33" s="65"/>
      <c r="TLY33" s="65"/>
      <c r="TLZ33" s="65"/>
      <c r="TMA33" s="65"/>
      <c r="TMB33" s="65"/>
      <c r="TMC33" s="65"/>
      <c r="TMD33" s="65"/>
      <c r="TME33" s="65"/>
      <c r="TMF33" s="65"/>
      <c r="TMG33" s="65"/>
      <c r="TMH33" s="65"/>
      <c r="TMI33" s="65"/>
      <c r="TMJ33" s="65"/>
      <c r="TMK33" s="65"/>
      <c r="TML33" s="65"/>
      <c r="TMM33" s="65"/>
      <c r="TMN33" s="65"/>
      <c r="TMO33" s="65"/>
      <c r="TMP33" s="65"/>
      <c r="TMQ33" s="65"/>
      <c r="TMR33" s="65"/>
      <c r="TMS33" s="65"/>
      <c r="TMT33" s="65"/>
      <c r="TMU33" s="65"/>
      <c r="TMV33" s="65"/>
      <c r="TMW33" s="65"/>
      <c r="TMX33" s="65"/>
      <c r="TMY33" s="65"/>
      <c r="TMZ33" s="65"/>
      <c r="TNA33" s="65"/>
      <c r="TNB33" s="65"/>
      <c r="TNC33" s="65"/>
      <c r="TND33" s="65"/>
      <c r="TNE33" s="65"/>
      <c r="TNF33" s="65"/>
      <c r="TNG33" s="65"/>
      <c r="TNH33" s="65"/>
      <c r="TNI33" s="65"/>
      <c r="TNJ33" s="65"/>
      <c r="TNK33" s="65"/>
      <c r="TNL33" s="65"/>
      <c r="TNM33" s="65"/>
      <c r="TNN33" s="65"/>
      <c r="TNO33" s="65"/>
      <c r="TNP33" s="65"/>
      <c r="TNQ33" s="65"/>
      <c r="TNR33" s="65"/>
      <c r="TNS33" s="65"/>
      <c r="TNT33" s="65"/>
      <c r="TNU33" s="65"/>
      <c r="TNV33" s="65"/>
      <c r="TNW33" s="65"/>
      <c r="TNX33" s="65"/>
      <c r="TNY33" s="65"/>
      <c r="TNZ33" s="65"/>
      <c r="TOA33" s="65"/>
      <c r="TOB33" s="65"/>
      <c r="TOC33" s="65"/>
      <c r="TOD33" s="65"/>
      <c r="TOE33" s="65"/>
      <c r="TOF33" s="65"/>
      <c r="TOG33" s="65"/>
      <c r="TOH33" s="65"/>
      <c r="TOI33" s="65"/>
      <c r="TOJ33" s="65"/>
      <c r="TOK33" s="65"/>
      <c r="TOL33" s="65"/>
      <c r="TOM33" s="65"/>
      <c r="TON33" s="65"/>
      <c r="TOO33" s="65"/>
      <c r="TOP33" s="65"/>
      <c r="TOQ33" s="65"/>
      <c r="TOR33" s="65"/>
      <c r="TOS33" s="65"/>
      <c r="TOT33" s="65"/>
      <c r="TOU33" s="65"/>
      <c r="TOV33" s="65"/>
      <c r="TOW33" s="65"/>
      <c r="TOX33" s="65"/>
      <c r="TOY33" s="65"/>
      <c r="TOZ33" s="65"/>
      <c r="TPA33" s="65"/>
      <c r="TPB33" s="65"/>
      <c r="TPC33" s="65"/>
      <c r="TPD33" s="65"/>
      <c r="TPE33" s="65"/>
      <c r="TPF33" s="65"/>
      <c r="TPG33" s="65"/>
      <c r="TPH33" s="65"/>
      <c r="TPI33" s="65"/>
      <c r="TPJ33" s="65"/>
      <c r="TPK33" s="65"/>
      <c r="TPL33" s="65"/>
      <c r="TPM33" s="65"/>
      <c r="TPN33" s="65"/>
      <c r="TPO33" s="65"/>
      <c r="TPP33" s="65"/>
      <c r="TPQ33" s="65"/>
      <c r="TPR33" s="65"/>
      <c r="TPS33" s="65"/>
      <c r="TPT33" s="65"/>
      <c r="TPU33" s="65"/>
      <c r="TPV33" s="65"/>
      <c r="TPW33" s="65"/>
      <c r="TPX33" s="65"/>
      <c r="TPY33" s="65"/>
      <c r="TPZ33" s="65"/>
      <c r="TQA33" s="65"/>
      <c r="TQB33" s="65"/>
      <c r="TQC33" s="65"/>
      <c r="TQD33" s="65"/>
      <c r="TQE33" s="65"/>
      <c r="TQF33" s="65"/>
      <c r="TQG33" s="65"/>
      <c r="TQH33" s="65"/>
      <c r="TQI33" s="65"/>
      <c r="TQJ33" s="65"/>
      <c r="TQK33" s="65"/>
      <c r="TQL33" s="65"/>
      <c r="TQM33" s="65"/>
      <c r="TQN33" s="65"/>
      <c r="TQO33" s="65"/>
      <c r="TQP33" s="65"/>
      <c r="TQQ33" s="65"/>
      <c r="TQR33" s="65"/>
      <c r="TQS33" s="65"/>
      <c r="TQT33" s="65"/>
      <c r="TQU33" s="65"/>
      <c r="TQV33" s="65"/>
      <c r="TQW33" s="65"/>
      <c r="TQX33" s="65"/>
      <c r="TQY33" s="65"/>
      <c r="TQZ33" s="65"/>
      <c r="TRA33" s="65"/>
      <c r="TRB33" s="65"/>
      <c r="TRC33" s="65"/>
      <c r="TRD33" s="65"/>
      <c r="TRE33" s="65"/>
      <c r="TRF33" s="65"/>
      <c r="TRG33" s="65"/>
      <c r="TRH33" s="65"/>
      <c r="TRI33" s="65"/>
      <c r="TRJ33" s="65"/>
      <c r="TRK33" s="65"/>
      <c r="TRL33" s="65"/>
      <c r="TRM33" s="65"/>
      <c r="TRN33" s="65"/>
      <c r="TRO33" s="65"/>
      <c r="TRP33" s="65"/>
      <c r="TRQ33" s="65"/>
      <c r="TRR33" s="65"/>
      <c r="TRS33" s="65"/>
      <c r="TRT33" s="65"/>
      <c r="TRU33" s="65"/>
      <c r="TRV33" s="65"/>
      <c r="TRW33" s="65"/>
      <c r="TRX33" s="65"/>
      <c r="TRY33" s="65"/>
      <c r="TRZ33" s="65"/>
      <c r="TSA33" s="65"/>
      <c r="TSB33" s="65"/>
      <c r="TSC33" s="65"/>
      <c r="TSD33" s="65"/>
      <c r="TSE33" s="65"/>
      <c r="TSF33" s="65"/>
      <c r="TSG33" s="65"/>
      <c r="TSH33" s="65"/>
      <c r="TSI33" s="65"/>
      <c r="TSJ33" s="65"/>
      <c r="TSK33" s="65"/>
      <c r="TSL33" s="65"/>
      <c r="TSM33" s="65"/>
      <c r="TSN33" s="65"/>
      <c r="TSO33" s="65"/>
      <c r="TSP33" s="65"/>
      <c r="TSQ33" s="65"/>
      <c r="TSR33" s="65"/>
      <c r="TSS33" s="65"/>
      <c r="TST33" s="65"/>
      <c r="TSU33" s="65"/>
      <c r="TSV33" s="65"/>
      <c r="TSW33" s="65"/>
      <c r="TSX33" s="65"/>
      <c r="TSY33" s="65"/>
      <c r="TSZ33" s="65"/>
      <c r="TTA33" s="65"/>
      <c r="TTB33" s="65"/>
      <c r="TTC33" s="65"/>
      <c r="TTD33" s="65"/>
      <c r="TTE33" s="65"/>
      <c r="TTF33" s="65"/>
      <c r="TTG33" s="65"/>
      <c r="TTH33" s="65"/>
      <c r="TTI33" s="65"/>
      <c r="TTJ33" s="65"/>
      <c r="TTK33" s="65"/>
      <c r="TTL33" s="65"/>
      <c r="TTM33" s="65"/>
      <c r="TTN33" s="65"/>
      <c r="TTO33" s="65"/>
      <c r="TTP33" s="65"/>
      <c r="TTQ33" s="65"/>
      <c r="TTR33" s="65"/>
      <c r="TTS33" s="65"/>
      <c r="TTT33" s="65"/>
      <c r="TTU33" s="65"/>
      <c r="TTV33" s="65"/>
      <c r="TTW33" s="65"/>
      <c r="TTX33" s="65"/>
      <c r="TTY33" s="65"/>
      <c r="TTZ33" s="65"/>
      <c r="TUA33" s="65"/>
      <c r="TUB33" s="65"/>
      <c r="TUC33" s="65"/>
      <c r="TUD33" s="65"/>
      <c r="TUE33" s="65"/>
      <c r="TUF33" s="65"/>
      <c r="TUG33" s="65"/>
      <c r="TUH33" s="65"/>
      <c r="TUI33" s="65"/>
      <c r="TUJ33" s="65"/>
      <c r="TUK33" s="65"/>
      <c r="TUL33" s="65"/>
      <c r="TUM33" s="65"/>
      <c r="TUN33" s="65"/>
      <c r="TUO33" s="65"/>
      <c r="TUP33" s="65"/>
      <c r="TUQ33" s="65"/>
      <c r="TUR33" s="65"/>
      <c r="TUS33" s="65"/>
      <c r="TUT33" s="65"/>
      <c r="TUU33" s="65"/>
      <c r="TUV33" s="65"/>
      <c r="TUW33" s="65"/>
      <c r="TUX33" s="65"/>
      <c r="TUY33" s="65"/>
      <c r="TUZ33" s="65"/>
      <c r="TVA33" s="65"/>
      <c r="TVB33" s="65"/>
      <c r="TVC33" s="65"/>
      <c r="TVD33" s="65"/>
      <c r="TVE33" s="65"/>
      <c r="TVF33" s="65"/>
      <c r="TVG33" s="65"/>
      <c r="TVH33" s="65"/>
      <c r="TVI33" s="65"/>
      <c r="TVJ33" s="65"/>
      <c r="TVK33" s="65"/>
      <c r="TVL33" s="65"/>
      <c r="TVM33" s="65"/>
      <c r="TVN33" s="65"/>
      <c r="TVO33" s="65"/>
      <c r="TVP33" s="65"/>
      <c r="TVQ33" s="65"/>
      <c r="TVR33" s="65"/>
      <c r="TVS33" s="65"/>
      <c r="TVT33" s="65"/>
      <c r="TVU33" s="65"/>
      <c r="TVV33" s="65"/>
      <c r="TVW33" s="65"/>
      <c r="TVX33" s="65"/>
      <c r="TVY33" s="65"/>
      <c r="TVZ33" s="65"/>
      <c r="TWA33" s="65"/>
      <c r="TWB33" s="65"/>
      <c r="TWC33" s="65"/>
      <c r="TWD33" s="65"/>
      <c r="TWE33" s="65"/>
      <c r="TWF33" s="65"/>
      <c r="TWG33" s="65"/>
      <c r="TWH33" s="65"/>
      <c r="TWI33" s="65"/>
      <c r="TWJ33" s="65"/>
      <c r="TWK33" s="65"/>
      <c r="TWL33" s="65"/>
      <c r="TWM33" s="65"/>
      <c r="TWN33" s="65"/>
      <c r="TWO33" s="65"/>
      <c r="TWP33" s="65"/>
      <c r="TWQ33" s="65"/>
      <c r="TWR33" s="65"/>
      <c r="TWS33" s="65"/>
      <c r="TWT33" s="65"/>
      <c r="TWU33" s="65"/>
      <c r="TWV33" s="65"/>
      <c r="TWW33" s="65"/>
      <c r="TWX33" s="65"/>
      <c r="TWY33" s="65"/>
      <c r="TWZ33" s="65"/>
      <c r="TXA33" s="65"/>
      <c r="TXB33" s="65"/>
      <c r="TXC33" s="65"/>
      <c r="TXD33" s="65"/>
      <c r="TXE33" s="65"/>
      <c r="TXF33" s="65"/>
      <c r="TXG33" s="65"/>
      <c r="TXH33" s="65"/>
      <c r="TXI33" s="65"/>
      <c r="TXJ33" s="65"/>
      <c r="TXK33" s="65"/>
      <c r="TXL33" s="65"/>
      <c r="TXM33" s="65"/>
      <c r="TXN33" s="65"/>
      <c r="TXO33" s="65"/>
      <c r="TXP33" s="65"/>
      <c r="TXQ33" s="65"/>
      <c r="TXR33" s="65"/>
      <c r="TXS33" s="65"/>
      <c r="TXT33" s="65"/>
      <c r="TXU33" s="65"/>
      <c r="TXV33" s="65"/>
      <c r="TXW33" s="65"/>
      <c r="TXX33" s="65"/>
      <c r="TXY33" s="65"/>
      <c r="TXZ33" s="65"/>
      <c r="TYA33" s="65"/>
      <c r="TYB33" s="65"/>
      <c r="TYC33" s="65"/>
      <c r="TYD33" s="65"/>
      <c r="TYE33" s="65"/>
      <c r="TYF33" s="65"/>
      <c r="TYG33" s="65"/>
      <c r="TYH33" s="65"/>
      <c r="TYI33" s="65"/>
      <c r="TYJ33" s="65"/>
      <c r="TYK33" s="65"/>
      <c r="TYL33" s="65"/>
      <c r="TYM33" s="65"/>
      <c r="TYN33" s="65"/>
      <c r="TYO33" s="65"/>
      <c r="TYP33" s="65"/>
      <c r="TYQ33" s="65"/>
      <c r="TYR33" s="65"/>
      <c r="TYS33" s="65"/>
      <c r="TYT33" s="65"/>
      <c r="TYU33" s="65"/>
      <c r="TYV33" s="65"/>
      <c r="TYW33" s="65"/>
      <c r="TYX33" s="65"/>
      <c r="TYY33" s="65"/>
      <c r="TYZ33" s="65"/>
      <c r="TZA33" s="65"/>
      <c r="TZB33" s="65"/>
      <c r="TZC33" s="65"/>
      <c r="TZD33" s="65"/>
      <c r="TZE33" s="65"/>
      <c r="TZF33" s="65"/>
      <c r="TZG33" s="65"/>
      <c r="TZH33" s="65"/>
      <c r="TZI33" s="65"/>
      <c r="TZJ33" s="65"/>
      <c r="TZK33" s="65"/>
      <c r="TZL33" s="65"/>
      <c r="TZM33" s="65"/>
      <c r="TZN33" s="65"/>
      <c r="TZO33" s="65"/>
      <c r="TZP33" s="65"/>
      <c r="TZQ33" s="65"/>
      <c r="TZR33" s="65"/>
      <c r="TZS33" s="65"/>
      <c r="TZT33" s="65"/>
      <c r="TZU33" s="65"/>
      <c r="TZV33" s="65"/>
      <c r="TZW33" s="65"/>
      <c r="TZX33" s="65"/>
      <c r="TZY33" s="65"/>
      <c r="TZZ33" s="65"/>
      <c r="UAA33" s="65"/>
      <c r="UAB33" s="65"/>
      <c r="UAC33" s="65"/>
      <c r="UAD33" s="65"/>
      <c r="UAE33" s="65"/>
      <c r="UAF33" s="65"/>
      <c r="UAG33" s="65"/>
      <c r="UAH33" s="65"/>
      <c r="UAI33" s="65"/>
      <c r="UAJ33" s="65"/>
      <c r="UAK33" s="65"/>
      <c r="UAL33" s="65"/>
      <c r="UAM33" s="65"/>
      <c r="UAN33" s="65"/>
      <c r="UAO33" s="65"/>
      <c r="UAP33" s="65"/>
      <c r="UAQ33" s="65"/>
      <c r="UAR33" s="65"/>
      <c r="UAS33" s="65"/>
      <c r="UAT33" s="65"/>
      <c r="UAU33" s="65"/>
      <c r="UAV33" s="65"/>
      <c r="UAW33" s="65"/>
      <c r="UAX33" s="65"/>
      <c r="UAY33" s="65"/>
      <c r="UAZ33" s="65"/>
      <c r="UBA33" s="65"/>
      <c r="UBB33" s="65"/>
      <c r="UBC33" s="65"/>
      <c r="UBD33" s="65"/>
      <c r="UBE33" s="65"/>
      <c r="UBF33" s="65"/>
      <c r="UBG33" s="65"/>
      <c r="UBH33" s="65"/>
      <c r="UBI33" s="65"/>
      <c r="UBJ33" s="65"/>
      <c r="UBK33" s="65"/>
      <c r="UBL33" s="65"/>
      <c r="UBM33" s="65"/>
      <c r="UBN33" s="65"/>
      <c r="UBO33" s="65"/>
      <c r="UBP33" s="65"/>
      <c r="UBQ33" s="65"/>
      <c r="UBR33" s="65"/>
      <c r="UBS33" s="65"/>
      <c r="UBT33" s="65"/>
      <c r="UBU33" s="65"/>
      <c r="UBV33" s="65"/>
      <c r="UBW33" s="65"/>
      <c r="UBX33" s="65"/>
      <c r="UBY33" s="65"/>
      <c r="UBZ33" s="65"/>
      <c r="UCA33" s="65"/>
      <c r="UCB33" s="65"/>
      <c r="UCC33" s="65"/>
      <c r="UCD33" s="65"/>
      <c r="UCE33" s="65"/>
      <c r="UCF33" s="65"/>
      <c r="UCG33" s="65"/>
      <c r="UCH33" s="65"/>
      <c r="UCI33" s="65"/>
      <c r="UCJ33" s="65"/>
      <c r="UCK33" s="65"/>
      <c r="UCL33" s="65"/>
      <c r="UCM33" s="65"/>
      <c r="UCN33" s="65"/>
      <c r="UCO33" s="65"/>
      <c r="UCP33" s="65"/>
      <c r="UCQ33" s="65"/>
      <c r="UCR33" s="65"/>
      <c r="UCS33" s="65"/>
      <c r="UCT33" s="65"/>
      <c r="UCU33" s="65"/>
      <c r="UCV33" s="65"/>
      <c r="UCW33" s="65"/>
      <c r="UCX33" s="65"/>
      <c r="UCY33" s="65"/>
      <c r="UCZ33" s="65"/>
      <c r="UDA33" s="65"/>
      <c r="UDB33" s="65"/>
      <c r="UDC33" s="65"/>
      <c r="UDD33" s="65"/>
      <c r="UDE33" s="65"/>
      <c r="UDF33" s="65"/>
      <c r="UDG33" s="65"/>
      <c r="UDH33" s="65"/>
      <c r="UDI33" s="65"/>
      <c r="UDJ33" s="65"/>
      <c r="UDK33" s="65"/>
      <c r="UDL33" s="65"/>
      <c r="UDM33" s="65"/>
      <c r="UDN33" s="65"/>
      <c r="UDO33" s="65"/>
      <c r="UDP33" s="65"/>
      <c r="UDQ33" s="65"/>
      <c r="UDR33" s="65"/>
      <c r="UDS33" s="65"/>
      <c r="UDT33" s="65"/>
      <c r="UDU33" s="65"/>
      <c r="UDV33" s="65"/>
      <c r="UDW33" s="65"/>
      <c r="UDX33" s="65"/>
      <c r="UDY33" s="65"/>
      <c r="UDZ33" s="65"/>
      <c r="UEA33" s="65"/>
      <c r="UEB33" s="65"/>
      <c r="UEC33" s="65"/>
      <c r="UED33" s="65"/>
      <c r="UEE33" s="65"/>
      <c r="UEF33" s="65"/>
      <c r="UEG33" s="65"/>
      <c r="UEH33" s="65"/>
      <c r="UEI33" s="65"/>
      <c r="UEJ33" s="65"/>
      <c r="UEK33" s="65"/>
      <c r="UEL33" s="65"/>
      <c r="UEM33" s="65"/>
      <c r="UEN33" s="65"/>
      <c r="UEO33" s="65"/>
      <c r="UEP33" s="65"/>
      <c r="UEQ33" s="65"/>
      <c r="UER33" s="65"/>
      <c r="UES33" s="65"/>
      <c r="UET33" s="65"/>
      <c r="UEU33" s="65"/>
      <c r="UEV33" s="65"/>
      <c r="UEW33" s="65"/>
      <c r="UEX33" s="65"/>
      <c r="UEY33" s="65"/>
      <c r="UEZ33" s="65"/>
      <c r="UFA33" s="65"/>
      <c r="UFB33" s="65"/>
      <c r="UFC33" s="65"/>
      <c r="UFD33" s="65"/>
      <c r="UFE33" s="65"/>
      <c r="UFF33" s="65"/>
      <c r="UFG33" s="65"/>
      <c r="UFH33" s="65"/>
      <c r="UFI33" s="65"/>
      <c r="UFJ33" s="65"/>
      <c r="UFK33" s="65"/>
      <c r="UFL33" s="65"/>
      <c r="UFM33" s="65"/>
      <c r="UFN33" s="65"/>
      <c r="UFO33" s="65"/>
      <c r="UFP33" s="65"/>
      <c r="UFQ33" s="65"/>
      <c r="UFR33" s="65"/>
      <c r="UFS33" s="65"/>
      <c r="UFT33" s="65"/>
      <c r="UFU33" s="65"/>
      <c r="UFV33" s="65"/>
      <c r="UFW33" s="65"/>
      <c r="UFX33" s="65"/>
      <c r="UFY33" s="65"/>
      <c r="UFZ33" s="65"/>
      <c r="UGA33" s="65"/>
      <c r="UGB33" s="65"/>
      <c r="UGC33" s="65"/>
      <c r="UGD33" s="65"/>
      <c r="UGE33" s="65"/>
      <c r="UGF33" s="65"/>
      <c r="UGG33" s="65"/>
      <c r="UGH33" s="65"/>
      <c r="UGI33" s="65"/>
      <c r="UGJ33" s="65"/>
      <c r="UGK33" s="65"/>
      <c r="UGL33" s="65"/>
      <c r="UGM33" s="65"/>
      <c r="UGN33" s="65"/>
      <c r="UGO33" s="65"/>
      <c r="UGP33" s="65"/>
      <c r="UGQ33" s="65"/>
      <c r="UGR33" s="65"/>
      <c r="UGS33" s="65"/>
      <c r="UGT33" s="65"/>
      <c r="UGU33" s="65"/>
      <c r="UGV33" s="65"/>
      <c r="UGW33" s="65"/>
      <c r="UGX33" s="65"/>
      <c r="UGY33" s="65"/>
      <c r="UGZ33" s="65"/>
      <c r="UHA33" s="65"/>
      <c r="UHB33" s="65"/>
      <c r="UHC33" s="65"/>
      <c r="UHD33" s="65"/>
      <c r="UHE33" s="65"/>
      <c r="UHF33" s="65"/>
      <c r="UHG33" s="65"/>
      <c r="UHH33" s="65"/>
      <c r="UHI33" s="65"/>
      <c r="UHJ33" s="65"/>
      <c r="UHK33" s="65"/>
      <c r="UHL33" s="65"/>
      <c r="UHM33" s="65"/>
      <c r="UHN33" s="65"/>
      <c r="UHO33" s="65"/>
      <c r="UHP33" s="65"/>
      <c r="UHQ33" s="65"/>
      <c r="UHR33" s="65"/>
      <c r="UHS33" s="65"/>
      <c r="UHT33" s="65"/>
      <c r="UHU33" s="65"/>
      <c r="UHV33" s="65"/>
      <c r="UHW33" s="65"/>
      <c r="UHX33" s="65"/>
      <c r="UHY33" s="65"/>
      <c r="UHZ33" s="65"/>
      <c r="UIA33" s="65"/>
      <c r="UIB33" s="65"/>
      <c r="UIC33" s="65"/>
      <c r="UID33" s="65"/>
      <c r="UIE33" s="65"/>
      <c r="UIF33" s="65"/>
      <c r="UIG33" s="65"/>
      <c r="UIH33" s="65"/>
      <c r="UII33" s="65"/>
      <c r="UIJ33" s="65"/>
      <c r="UIK33" s="65"/>
      <c r="UIL33" s="65"/>
      <c r="UIM33" s="65"/>
      <c r="UIN33" s="65"/>
      <c r="UIO33" s="65"/>
      <c r="UIP33" s="65"/>
      <c r="UIQ33" s="65"/>
      <c r="UIR33" s="65"/>
      <c r="UIS33" s="65"/>
      <c r="UIT33" s="65"/>
      <c r="UIU33" s="65"/>
      <c r="UIV33" s="65"/>
      <c r="UIW33" s="65"/>
      <c r="UIX33" s="65"/>
      <c r="UIY33" s="65"/>
      <c r="UIZ33" s="65"/>
      <c r="UJA33" s="65"/>
      <c r="UJB33" s="65"/>
      <c r="UJC33" s="65"/>
      <c r="UJD33" s="65"/>
      <c r="UJE33" s="65"/>
      <c r="UJF33" s="65"/>
      <c r="UJG33" s="65"/>
      <c r="UJH33" s="65"/>
      <c r="UJI33" s="65"/>
      <c r="UJJ33" s="65"/>
      <c r="UJK33" s="65"/>
      <c r="UJL33" s="65"/>
      <c r="UJM33" s="65"/>
      <c r="UJN33" s="65"/>
      <c r="UJO33" s="65"/>
      <c r="UJP33" s="65"/>
      <c r="UJQ33" s="65"/>
      <c r="UJR33" s="65"/>
      <c r="UJS33" s="65"/>
      <c r="UJT33" s="65"/>
      <c r="UJU33" s="65"/>
      <c r="UJV33" s="65"/>
      <c r="UJW33" s="65"/>
      <c r="UJX33" s="65"/>
      <c r="UJY33" s="65"/>
      <c r="UJZ33" s="65"/>
      <c r="UKA33" s="65"/>
      <c r="UKB33" s="65"/>
      <c r="UKC33" s="65"/>
      <c r="UKD33" s="65"/>
      <c r="UKE33" s="65"/>
      <c r="UKF33" s="65"/>
      <c r="UKG33" s="65"/>
      <c r="UKH33" s="65"/>
      <c r="UKI33" s="65"/>
      <c r="UKJ33" s="65"/>
      <c r="UKK33" s="65"/>
      <c r="UKL33" s="65"/>
      <c r="UKM33" s="65"/>
      <c r="UKN33" s="65"/>
      <c r="UKO33" s="65"/>
      <c r="UKP33" s="65"/>
      <c r="UKQ33" s="65"/>
      <c r="UKR33" s="65"/>
      <c r="UKS33" s="65"/>
      <c r="UKT33" s="65"/>
      <c r="UKU33" s="65"/>
      <c r="UKV33" s="65"/>
      <c r="UKW33" s="65"/>
      <c r="UKX33" s="65"/>
      <c r="UKY33" s="65"/>
      <c r="UKZ33" s="65"/>
      <c r="ULA33" s="65"/>
      <c r="ULB33" s="65"/>
      <c r="ULC33" s="65"/>
      <c r="ULD33" s="65"/>
      <c r="ULE33" s="65"/>
      <c r="ULF33" s="65"/>
      <c r="ULG33" s="65"/>
      <c r="ULH33" s="65"/>
      <c r="ULI33" s="65"/>
      <c r="ULJ33" s="65"/>
      <c r="ULK33" s="65"/>
      <c r="ULL33" s="65"/>
      <c r="ULM33" s="65"/>
      <c r="ULN33" s="65"/>
      <c r="ULO33" s="65"/>
      <c r="ULP33" s="65"/>
      <c r="ULQ33" s="65"/>
      <c r="ULR33" s="65"/>
      <c r="ULS33" s="65"/>
      <c r="ULT33" s="65"/>
      <c r="ULU33" s="65"/>
      <c r="ULV33" s="65"/>
      <c r="ULW33" s="65"/>
      <c r="ULX33" s="65"/>
      <c r="ULY33" s="65"/>
      <c r="ULZ33" s="65"/>
      <c r="UMA33" s="65"/>
      <c r="UMB33" s="65"/>
      <c r="UMC33" s="65"/>
      <c r="UMD33" s="65"/>
      <c r="UME33" s="65"/>
      <c r="UMF33" s="65"/>
      <c r="UMG33" s="65"/>
      <c r="UMH33" s="65"/>
      <c r="UMI33" s="65"/>
      <c r="UMJ33" s="65"/>
      <c r="UMK33" s="65"/>
      <c r="UML33" s="65"/>
      <c r="UMM33" s="65"/>
      <c r="UMN33" s="65"/>
      <c r="UMO33" s="65"/>
      <c r="UMP33" s="65"/>
      <c r="UMQ33" s="65"/>
      <c r="UMR33" s="65"/>
      <c r="UMS33" s="65"/>
      <c r="UMT33" s="65"/>
      <c r="UMU33" s="65"/>
      <c r="UMV33" s="65"/>
      <c r="UMW33" s="65"/>
      <c r="UMX33" s="65"/>
      <c r="UMY33" s="65"/>
      <c r="UMZ33" s="65"/>
      <c r="UNA33" s="65"/>
      <c r="UNB33" s="65"/>
      <c r="UNC33" s="65"/>
      <c r="UND33" s="65"/>
      <c r="UNE33" s="65"/>
      <c r="UNF33" s="65"/>
      <c r="UNG33" s="65"/>
      <c r="UNH33" s="65"/>
      <c r="UNI33" s="65"/>
      <c r="UNJ33" s="65"/>
      <c r="UNK33" s="65"/>
      <c r="UNL33" s="65"/>
      <c r="UNM33" s="65"/>
      <c r="UNN33" s="65"/>
      <c r="UNO33" s="65"/>
      <c r="UNP33" s="65"/>
      <c r="UNQ33" s="65"/>
      <c r="UNR33" s="65"/>
      <c r="UNS33" s="65"/>
      <c r="UNT33" s="65"/>
      <c r="UNU33" s="65"/>
      <c r="UNV33" s="65"/>
      <c r="UNW33" s="65"/>
      <c r="UNX33" s="65"/>
      <c r="UNY33" s="65"/>
      <c r="UNZ33" s="65"/>
      <c r="UOA33" s="65"/>
      <c r="UOB33" s="65"/>
      <c r="UOC33" s="65"/>
      <c r="UOD33" s="65"/>
      <c r="UOE33" s="65"/>
      <c r="UOF33" s="65"/>
      <c r="UOG33" s="65"/>
      <c r="UOH33" s="65"/>
      <c r="UOI33" s="65"/>
      <c r="UOJ33" s="65"/>
      <c r="UOK33" s="65"/>
      <c r="UOL33" s="65"/>
      <c r="UOM33" s="65"/>
      <c r="UON33" s="65"/>
      <c r="UOO33" s="65"/>
      <c r="UOP33" s="65"/>
      <c r="UOQ33" s="65"/>
      <c r="UOR33" s="65"/>
      <c r="UOS33" s="65"/>
      <c r="UOT33" s="65"/>
      <c r="UOU33" s="65"/>
      <c r="UOV33" s="65"/>
      <c r="UOW33" s="65"/>
      <c r="UOX33" s="65"/>
      <c r="UOY33" s="65"/>
      <c r="UOZ33" s="65"/>
      <c r="UPA33" s="65"/>
      <c r="UPB33" s="65"/>
      <c r="UPC33" s="65"/>
      <c r="UPD33" s="65"/>
      <c r="UPE33" s="65"/>
      <c r="UPF33" s="65"/>
      <c r="UPG33" s="65"/>
      <c r="UPH33" s="65"/>
      <c r="UPI33" s="65"/>
      <c r="UPJ33" s="65"/>
      <c r="UPK33" s="65"/>
      <c r="UPL33" s="65"/>
      <c r="UPM33" s="65"/>
      <c r="UPN33" s="65"/>
      <c r="UPO33" s="65"/>
      <c r="UPP33" s="65"/>
      <c r="UPQ33" s="65"/>
      <c r="UPR33" s="65"/>
      <c r="UPS33" s="65"/>
      <c r="UPT33" s="65"/>
      <c r="UPU33" s="65"/>
      <c r="UPV33" s="65"/>
      <c r="UPW33" s="65"/>
      <c r="UPX33" s="65"/>
      <c r="UPY33" s="65"/>
      <c r="UPZ33" s="65"/>
      <c r="UQA33" s="65"/>
      <c r="UQB33" s="65"/>
      <c r="UQC33" s="65"/>
      <c r="UQD33" s="65"/>
      <c r="UQE33" s="65"/>
      <c r="UQF33" s="65"/>
      <c r="UQG33" s="65"/>
      <c r="UQH33" s="65"/>
      <c r="UQI33" s="65"/>
      <c r="UQJ33" s="65"/>
      <c r="UQK33" s="65"/>
      <c r="UQL33" s="65"/>
      <c r="UQM33" s="65"/>
      <c r="UQN33" s="65"/>
      <c r="UQO33" s="65"/>
      <c r="UQP33" s="65"/>
      <c r="UQQ33" s="65"/>
      <c r="UQR33" s="65"/>
      <c r="UQS33" s="65"/>
      <c r="UQT33" s="65"/>
      <c r="UQU33" s="65"/>
      <c r="UQV33" s="65"/>
      <c r="UQW33" s="65"/>
      <c r="UQX33" s="65"/>
      <c r="UQY33" s="65"/>
      <c r="UQZ33" s="65"/>
      <c r="URA33" s="65"/>
      <c r="URB33" s="65"/>
      <c r="URC33" s="65"/>
      <c r="URD33" s="65"/>
      <c r="URE33" s="65"/>
      <c r="URF33" s="65"/>
      <c r="URG33" s="65"/>
      <c r="URH33" s="65"/>
      <c r="URI33" s="65"/>
      <c r="URJ33" s="65"/>
      <c r="URK33" s="65"/>
      <c r="URL33" s="65"/>
      <c r="URM33" s="65"/>
      <c r="URN33" s="65"/>
      <c r="URO33" s="65"/>
      <c r="URP33" s="65"/>
      <c r="URQ33" s="65"/>
      <c r="URR33" s="65"/>
      <c r="URS33" s="65"/>
      <c r="URT33" s="65"/>
      <c r="URU33" s="65"/>
      <c r="URV33" s="65"/>
      <c r="URW33" s="65"/>
      <c r="URX33" s="65"/>
      <c r="URY33" s="65"/>
      <c r="URZ33" s="65"/>
      <c r="USA33" s="65"/>
      <c r="USB33" s="65"/>
      <c r="USC33" s="65"/>
      <c r="USD33" s="65"/>
      <c r="USE33" s="65"/>
      <c r="USF33" s="65"/>
      <c r="USG33" s="65"/>
      <c r="USH33" s="65"/>
      <c r="USI33" s="65"/>
      <c r="USJ33" s="65"/>
      <c r="USK33" s="65"/>
      <c r="USL33" s="65"/>
      <c r="USM33" s="65"/>
      <c r="USN33" s="65"/>
      <c r="USO33" s="65"/>
      <c r="USP33" s="65"/>
      <c r="USQ33" s="65"/>
      <c r="USR33" s="65"/>
      <c r="USS33" s="65"/>
      <c r="UST33" s="65"/>
      <c r="USU33" s="65"/>
      <c r="USV33" s="65"/>
      <c r="USW33" s="65"/>
      <c r="USX33" s="65"/>
      <c r="USY33" s="65"/>
      <c r="USZ33" s="65"/>
      <c r="UTA33" s="65"/>
      <c r="UTB33" s="65"/>
      <c r="UTC33" s="65"/>
      <c r="UTD33" s="65"/>
      <c r="UTE33" s="65"/>
      <c r="UTF33" s="65"/>
      <c r="UTG33" s="65"/>
      <c r="UTH33" s="65"/>
      <c r="UTI33" s="65"/>
      <c r="UTJ33" s="65"/>
      <c r="UTK33" s="65"/>
      <c r="UTL33" s="65"/>
      <c r="UTM33" s="65"/>
      <c r="UTN33" s="65"/>
      <c r="UTO33" s="65"/>
      <c r="UTP33" s="65"/>
      <c r="UTQ33" s="65"/>
      <c r="UTR33" s="65"/>
      <c r="UTS33" s="65"/>
      <c r="UTT33" s="65"/>
      <c r="UTU33" s="65"/>
      <c r="UTV33" s="65"/>
      <c r="UTW33" s="65"/>
      <c r="UTX33" s="65"/>
      <c r="UTY33" s="65"/>
      <c r="UTZ33" s="65"/>
      <c r="UUA33" s="65"/>
      <c r="UUB33" s="65"/>
      <c r="UUC33" s="65"/>
      <c r="UUD33" s="65"/>
      <c r="UUE33" s="65"/>
      <c r="UUF33" s="65"/>
      <c r="UUG33" s="65"/>
      <c r="UUH33" s="65"/>
      <c r="UUI33" s="65"/>
      <c r="UUJ33" s="65"/>
      <c r="UUK33" s="65"/>
      <c r="UUL33" s="65"/>
      <c r="UUM33" s="65"/>
      <c r="UUN33" s="65"/>
      <c r="UUO33" s="65"/>
      <c r="UUP33" s="65"/>
      <c r="UUQ33" s="65"/>
      <c r="UUR33" s="65"/>
      <c r="UUS33" s="65"/>
      <c r="UUT33" s="65"/>
      <c r="UUU33" s="65"/>
      <c r="UUV33" s="65"/>
      <c r="UUW33" s="65"/>
      <c r="UUX33" s="65"/>
      <c r="UUY33" s="65"/>
      <c r="UUZ33" s="65"/>
      <c r="UVA33" s="65"/>
      <c r="UVB33" s="65"/>
      <c r="UVC33" s="65"/>
      <c r="UVD33" s="65"/>
      <c r="UVE33" s="65"/>
      <c r="UVF33" s="65"/>
      <c r="UVG33" s="65"/>
      <c r="UVH33" s="65"/>
      <c r="UVI33" s="65"/>
      <c r="UVJ33" s="65"/>
      <c r="UVK33" s="65"/>
      <c r="UVL33" s="65"/>
      <c r="UVM33" s="65"/>
      <c r="UVN33" s="65"/>
      <c r="UVO33" s="65"/>
      <c r="UVP33" s="65"/>
      <c r="UVQ33" s="65"/>
      <c r="UVR33" s="65"/>
      <c r="UVS33" s="65"/>
      <c r="UVT33" s="65"/>
      <c r="UVU33" s="65"/>
      <c r="UVV33" s="65"/>
      <c r="UVW33" s="65"/>
      <c r="UVX33" s="65"/>
      <c r="UVY33" s="65"/>
      <c r="UVZ33" s="65"/>
      <c r="UWA33" s="65"/>
      <c r="UWB33" s="65"/>
      <c r="UWC33" s="65"/>
      <c r="UWD33" s="65"/>
      <c r="UWE33" s="65"/>
      <c r="UWF33" s="65"/>
      <c r="UWG33" s="65"/>
      <c r="UWH33" s="65"/>
      <c r="UWI33" s="65"/>
      <c r="UWJ33" s="65"/>
      <c r="UWK33" s="65"/>
      <c r="UWL33" s="65"/>
      <c r="UWM33" s="65"/>
      <c r="UWN33" s="65"/>
      <c r="UWO33" s="65"/>
      <c r="UWP33" s="65"/>
      <c r="UWQ33" s="65"/>
      <c r="UWR33" s="65"/>
      <c r="UWS33" s="65"/>
      <c r="UWT33" s="65"/>
      <c r="UWU33" s="65"/>
      <c r="UWV33" s="65"/>
      <c r="UWW33" s="65"/>
      <c r="UWX33" s="65"/>
      <c r="UWY33" s="65"/>
      <c r="UWZ33" s="65"/>
      <c r="UXA33" s="65"/>
      <c r="UXB33" s="65"/>
      <c r="UXC33" s="65"/>
      <c r="UXD33" s="65"/>
      <c r="UXE33" s="65"/>
      <c r="UXF33" s="65"/>
      <c r="UXG33" s="65"/>
      <c r="UXH33" s="65"/>
      <c r="UXI33" s="65"/>
      <c r="UXJ33" s="65"/>
      <c r="UXK33" s="65"/>
      <c r="UXL33" s="65"/>
      <c r="UXM33" s="65"/>
      <c r="UXN33" s="65"/>
      <c r="UXO33" s="65"/>
      <c r="UXP33" s="65"/>
      <c r="UXQ33" s="65"/>
      <c r="UXR33" s="65"/>
      <c r="UXS33" s="65"/>
      <c r="UXT33" s="65"/>
      <c r="UXU33" s="65"/>
      <c r="UXV33" s="65"/>
      <c r="UXW33" s="65"/>
      <c r="UXX33" s="65"/>
      <c r="UXY33" s="65"/>
      <c r="UXZ33" s="65"/>
      <c r="UYA33" s="65"/>
      <c r="UYB33" s="65"/>
      <c r="UYC33" s="65"/>
      <c r="UYD33" s="65"/>
      <c r="UYE33" s="65"/>
      <c r="UYF33" s="65"/>
      <c r="UYG33" s="65"/>
      <c r="UYH33" s="65"/>
      <c r="UYI33" s="65"/>
      <c r="UYJ33" s="65"/>
      <c r="UYK33" s="65"/>
      <c r="UYL33" s="65"/>
      <c r="UYM33" s="65"/>
      <c r="UYN33" s="65"/>
      <c r="UYO33" s="65"/>
      <c r="UYP33" s="65"/>
      <c r="UYQ33" s="65"/>
      <c r="UYR33" s="65"/>
      <c r="UYS33" s="65"/>
      <c r="UYT33" s="65"/>
      <c r="UYU33" s="65"/>
      <c r="UYV33" s="65"/>
      <c r="UYW33" s="65"/>
      <c r="UYX33" s="65"/>
      <c r="UYY33" s="65"/>
      <c r="UYZ33" s="65"/>
      <c r="UZA33" s="65"/>
      <c r="UZB33" s="65"/>
      <c r="UZC33" s="65"/>
      <c r="UZD33" s="65"/>
      <c r="UZE33" s="65"/>
      <c r="UZF33" s="65"/>
      <c r="UZG33" s="65"/>
      <c r="UZH33" s="65"/>
      <c r="UZI33" s="65"/>
      <c r="UZJ33" s="65"/>
      <c r="UZK33" s="65"/>
      <c r="UZL33" s="65"/>
      <c r="UZM33" s="65"/>
      <c r="UZN33" s="65"/>
      <c r="UZO33" s="65"/>
      <c r="UZP33" s="65"/>
      <c r="UZQ33" s="65"/>
      <c r="UZR33" s="65"/>
      <c r="UZS33" s="65"/>
      <c r="UZT33" s="65"/>
      <c r="UZU33" s="65"/>
      <c r="UZV33" s="65"/>
      <c r="UZW33" s="65"/>
      <c r="UZX33" s="65"/>
      <c r="UZY33" s="65"/>
      <c r="UZZ33" s="65"/>
      <c r="VAA33" s="65"/>
      <c r="VAB33" s="65"/>
      <c r="VAC33" s="65"/>
      <c r="VAD33" s="65"/>
      <c r="VAE33" s="65"/>
      <c r="VAF33" s="65"/>
      <c r="VAG33" s="65"/>
      <c r="VAH33" s="65"/>
      <c r="VAI33" s="65"/>
      <c r="VAJ33" s="65"/>
      <c r="VAK33" s="65"/>
      <c r="VAL33" s="65"/>
      <c r="VAM33" s="65"/>
      <c r="VAN33" s="65"/>
      <c r="VAO33" s="65"/>
      <c r="VAP33" s="65"/>
      <c r="VAQ33" s="65"/>
      <c r="VAR33" s="65"/>
      <c r="VAS33" s="65"/>
      <c r="VAT33" s="65"/>
      <c r="VAU33" s="65"/>
      <c r="VAV33" s="65"/>
      <c r="VAW33" s="65"/>
      <c r="VAX33" s="65"/>
      <c r="VAY33" s="65"/>
      <c r="VAZ33" s="65"/>
      <c r="VBA33" s="65"/>
      <c r="VBB33" s="65"/>
      <c r="VBC33" s="65"/>
      <c r="VBD33" s="65"/>
      <c r="VBE33" s="65"/>
      <c r="VBF33" s="65"/>
      <c r="VBG33" s="65"/>
      <c r="VBH33" s="65"/>
      <c r="VBI33" s="65"/>
      <c r="VBJ33" s="65"/>
      <c r="VBK33" s="65"/>
      <c r="VBL33" s="65"/>
      <c r="VBM33" s="65"/>
      <c r="VBN33" s="65"/>
      <c r="VBO33" s="65"/>
      <c r="VBP33" s="65"/>
      <c r="VBQ33" s="65"/>
      <c r="VBR33" s="65"/>
      <c r="VBS33" s="65"/>
      <c r="VBT33" s="65"/>
      <c r="VBU33" s="65"/>
      <c r="VBV33" s="65"/>
      <c r="VBW33" s="65"/>
      <c r="VBX33" s="65"/>
      <c r="VBY33" s="65"/>
      <c r="VBZ33" s="65"/>
      <c r="VCA33" s="65"/>
      <c r="VCB33" s="65"/>
      <c r="VCC33" s="65"/>
      <c r="VCD33" s="65"/>
      <c r="VCE33" s="65"/>
      <c r="VCF33" s="65"/>
      <c r="VCG33" s="65"/>
      <c r="VCH33" s="65"/>
      <c r="VCI33" s="65"/>
      <c r="VCJ33" s="65"/>
      <c r="VCK33" s="65"/>
      <c r="VCL33" s="65"/>
      <c r="VCM33" s="65"/>
      <c r="VCN33" s="65"/>
      <c r="VCO33" s="65"/>
      <c r="VCP33" s="65"/>
      <c r="VCQ33" s="65"/>
      <c r="VCR33" s="65"/>
      <c r="VCS33" s="65"/>
      <c r="VCT33" s="65"/>
      <c r="VCU33" s="65"/>
      <c r="VCV33" s="65"/>
      <c r="VCW33" s="65"/>
      <c r="VCX33" s="65"/>
      <c r="VCY33" s="65"/>
      <c r="VCZ33" s="65"/>
      <c r="VDA33" s="65"/>
      <c r="VDB33" s="65"/>
      <c r="VDC33" s="65"/>
      <c r="VDD33" s="65"/>
      <c r="VDE33" s="65"/>
      <c r="VDF33" s="65"/>
      <c r="VDG33" s="65"/>
      <c r="VDH33" s="65"/>
      <c r="VDI33" s="65"/>
      <c r="VDJ33" s="65"/>
      <c r="VDK33" s="65"/>
      <c r="VDL33" s="65"/>
      <c r="VDM33" s="65"/>
      <c r="VDN33" s="65"/>
      <c r="VDO33" s="65"/>
      <c r="VDP33" s="65"/>
      <c r="VDQ33" s="65"/>
      <c r="VDR33" s="65"/>
      <c r="VDS33" s="65"/>
      <c r="VDT33" s="65"/>
      <c r="VDU33" s="65"/>
      <c r="VDV33" s="65"/>
      <c r="VDW33" s="65"/>
      <c r="VDX33" s="65"/>
      <c r="VDY33" s="65"/>
      <c r="VDZ33" s="65"/>
      <c r="VEA33" s="65"/>
      <c r="VEB33" s="65"/>
      <c r="VEC33" s="65"/>
      <c r="VED33" s="65"/>
      <c r="VEE33" s="65"/>
      <c r="VEF33" s="65"/>
      <c r="VEG33" s="65"/>
      <c r="VEH33" s="65"/>
      <c r="VEI33" s="65"/>
      <c r="VEJ33" s="65"/>
      <c r="VEK33" s="65"/>
      <c r="VEL33" s="65"/>
      <c r="VEM33" s="65"/>
      <c r="VEN33" s="65"/>
      <c r="VEO33" s="65"/>
      <c r="VEP33" s="65"/>
      <c r="VEQ33" s="65"/>
      <c r="VER33" s="65"/>
      <c r="VES33" s="65"/>
      <c r="VET33" s="65"/>
      <c r="VEU33" s="65"/>
      <c r="VEV33" s="65"/>
      <c r="VEW33" s="65"/>
      <c r="VEX33" s="65"/>
      <c r="VEY33" s="65"/>
      <c r="VEZ33" s="65"/>
      <c r="VFA33" s="65"/>
      <c r="VFB33" s="65"/>
      <c r="VFC33" s="65"/>
      <c r="VFD33" s="65"/>
      <c r="VFE33" s="65"/>
      <c r="VFF33" s="65"/>
      <c r="VFG33" s="65"/>
      <c r="VFH33" s="65"/>
      <c r="VFI33" s="65"/>
      <c r="VFJ33" s="65"/>
      <c r="VFK33" s="65"/>
      <c r="VFL33" s="65"/>
      <c r="VFM33" s="65"/>
      <c r="VFN33" s="65"/>
      <c r="VFO33" s="65"/>
      <c r="VFP33" s="65"/>
      <c r="VFQ33" s="65"/>
      <c r="VFR33" s="65"/>
      <c r="VFS33" s="65"/>
      <c r="VFT33" s="65"/>
      <c r="VFU33" s="65"/>
      <c r="VFV33" s="65"/>
      <c r="VFW33" s="65"/>
      <c r="VFX33" s="65"/>
      <c r="VFY33" s="65"/>
      <c r="VFZ33" s="65"/>
      <c r="VGA33" s="65"/>
      <c r="VGB33" s="65"/>
      <c r="VGC33" s="65"/>
      <c r="VGD33" s="65"/>
      <c r="VGE33" s="65"/>
      <c r="VGF33" s="65"/>
      <c r="VGG33" s="65"/>
      <c r="VGH33" s="65"/>
      <c r="VGI33" s="65"/>
      <c r="VGJ33" s="65"/>
      <c r="VGK33" s="65"/>
      <c r="VGL33" s="65"/>
      <c r="VGM33" s="65"/>
      <c r="VGN33" s="65"/>
      <c r="VGO33" s="65"/>
      <c r="VGP33" s="65"/>
      <c r="VGQ33" s="65"/>
      <c r="VGR33" s="65"/>
      <c r="VGS33" s="65"/>
      <c r="VGT33" s="65"/>
      <c r="VGU33" s="65"/>
      <c r="VGV33" s="65"/>
      <c r="VGW33" s="65"/>
      <c r="VGX33" s="65"/>
      <c r="VGY33" s="65"/>
      <c r="VGZ33" s="65"/>
      <c r="VHA33" s="65"/>
      <c r="VHB33" s="65"/>
      <c r="VHC33" s="65"/>
      <c r="VHD33" s="65"/>
      <c r="VHE33" s="65"/>
      <c r="VHF33" s="65"/>
      <c r="VHG33" s="65"/>
      <c r="VHH33" s="65"/>
      <c r="VHI33" s="65"/>
      <c r="VHJ33" s="65"/>
      <c r="VHK33" s="65"/>
      <c r="VHL33" s="65"/>
      <c r="VHM33" s="65"/>
      <c r="VHN33" s="65"/>
      <c r="VHO33" s="65"/>
      <c r="VHP33" s="65"/>
      <c r="VHQ33" s="65"/>
      <c r="VHR33" s="65"/>
      <c r="VHS33" s="65"/>
      <c r="VHT33" s="65"/>
      <c r="VHU33" s="65"/>
      <c r="VHV33" s="65"/>
      <c r="VHW33" s="65"/>
      <c r="VHX33" s="65"/>
      <c r="VHY33" s="65"/>
      <c r="VHZ33" s="65"/>
      <c r="VIA33" s="65"/>
      <c r="VIB33" s="65"/>
      <c r="VIC33" s="65"/>
      <c r="VID33" s="65"/>
      <c r="VIE33" s="65"/>
      <c r="VIF33" s="65"/>
      <c r="VIG33" s="65"/>
      <c r="VIH33" s="65"/>
      <c r="VII33" s="65"/>
      <c r="VIJ33" s="65"/>
      <c r="VIK33" s="65"/>
      <c r="VIL33" s="65"/>
      <c r="VIM33" s="65"/>
      <c r="VIN33" s="65"/>
      <c r="VIO33" s="65"/>
      <c r="VIP33" s="65"/>
      <c r="VIQ33" s="65"/>
      <c r="VIR33" s="65"/>
      <c r="VIS33" s="65"/>
      <c r="VIT33" s="65"/>
      <c r="VIU33" s="65"/>
      <c r="VIV33" s="65"/>
      <c r="VIW33" s="65"/>
      <c r="VIX33" s="65"/>
      <c r="VIY33" s="65"/>
      <c r="VIZ33" s="65"/>
      <c r="VJA33" s="65"/>
      <c r="VJB33" s="65"/>
      <c r="VJC33" s="65"/>
      <c r="VJD33" s="65"/>
      <c r="VJE33" s="65"/>
      <c r="VJF33" s="65"/>
      <c r="VJG33" s="65"/>
      <c r="VJH33" s="65"/>
      <c r="VJI33" s="65"/>
      <c r="VJJ33" s="65"/>
      <c r="VJK33" s="65"/>
      <c r="VJL33" s="65"/>
      <c r="VJM33" s="65"/>
      <c r="VJN33" s="65"/>
      <c r="VJO33" s="65"/>
      <c r="VJP33" s="65"/>
      <c r="VJQ33" s="65"/>
      <c r="VJR33" s="65"/>
      <c r="VJS33" s="65"/>
      <c r="VJT33" s="65"/>
      <c r="VJU33" s="65"/>
      <c r="VJV33" s="65"/>
      <c r="VJW33" s="65"/>
      <c r="VJX33" s="65"/>
      <c r="VJY33" s="65"/>
      <c r="VJZ33" s="65"/>
      <c r="VKA33" s="65"/>
      <c r="VKB33" s="65"/>
      <c r="VKC33" s="65"/>
      <c r="VKD33" s="65"/>
      <c r="VKE33" s="65"/>
      <c r="VKF33" s="65"/>
      <c r="VKG33" s="65"/>
      <c r="VKH33" s="65"/>
      <c r="VKI33" s="65"/>
      <c r="VKJ33" s="65"/>
      <c r="VKK33" s="65"/>
      <c r="VKL33" s="65"/>
      <c r="VKM33" s="65"/>
      <c r="VKN33" s="65"/>
      <c r="VKO33" s="65"/>
      <c r="VKP33" s="65"/>
      <c r="VKQ33" s="65"/>
      <c r="VKR33" s="65"/>
      <c r="VKS33" s="65"/>
      <c r="VKT33" s="65"/>
      <c r="VKU33" s="65"/>
      <c r="VKV33" s="65"/>
      <c r="VKW33" s="65"/>
      <c r="VKX33" s="65"/>
      <c r="VKY33" s="65"/>
      <c r="VKZ33" s="65"/>
      <c r="VLA33" s="65"/>
      <c r="VLB33" s="65"/>
      <c r="VLC33" s="65"/>
      <c r="VLD33" s="65"/>
      <c r="VLE33" s="65"/>
      <c r="VLF33" s="65"/>
      <c r="VLG33" s="65"/>
      <c r="VLH33" s="65"/>
      <c r="VLI33" s="65"/>
      <c r="VLJ33" s="65"/>
      <c r="VLK33" s="65"/>
      <c r="VLL33" s="65"/>
      <c r="VLM33" s="65"/>
      <c r="VLN33" s="65"/>
      <c r="VLO33" s="65"/>
      <c r="VLP33" s="65"/>
      <c r="VLQ33" s="65"/>
      <c r="VLR33" s="65"/>
      <c r="VLS33" s="65"/>
      <c r="VLT33" s="65"/>
      <c r="VLU33" s="65"/>
      <c r="VLV33" s="65"/>
      <c r="VLW33" s="65"/>
      <c r="VLX33" s="65"/>
      <c r="VLY33" s="65"/>
      <c r="VLZ33" s="65"/>
      <c r="VMA33" s="65"/>
      <c r="VMB33" s="65"/>
      <c r="VMC33" s="65"/>
      <c r="VMD33" s="65"/>
      <c r="VME33" s="65"/>
      <c r="VMF33" s="65"/>
      <c r="VMG33" s="65"/>
      <c r="VMH33" s="65"/>
      <c r="VMI33" s="65"/>
      <c r="VMJ33" s="65"/>
      <c r="VMK33" s="65"/>
      <c r="VML33" s="65"/>
      <c r="VMM33" s="65"/>
      <c r="VMN33" s="65"/>
      <c r="VMO33" s="65"/>
      <c r="VMP33" s="65"/>
      <c r="VMQ33" s="65"/>
      <c r="VMR33" s="65"/>
      <c r="VMS33" s="65"/>
      <c r="VMT33" s="65"/>
      <c r="VMU33" s="65"/>
      <c r="VMV33" s="65"/>
      <c r="VMW33" s="65"/>
      <c r="VMX33" s="65"/>
      <c r="VMY33" s="65"/>
      <c r="VMZ33" s="65"/>
      <c r="VNA33" s="65"/>
      <c r="VNB33" s="65"/>
      <c r="VNC33" s="65"/>
      <c r="VND33" s="65"/>
      <c r="VNE33" s="65"/>
      <c r="VNF33" s="65"/>
      <c r="VNG33" s="65"/>
      <c r="VNH33" s="65"/>
      <c r="VNI33" s="65"/>
      <c r="VNJ33" s="65"/>
      <c r="VNK33" s="65"/>
      <c r="VNL33" s="65"/>
      <c r="VNM33" s="65"/>
      <c r="VNN33" s="65"/>
      <c r="VNO33" s="65"/>
      <c r="VNP33" s="65"/>
      <c r="VNQ33" s="65"/>
      <c r="VNR33" s="65"/>
      <c r="VNS33" s="65"/>
      <c r="VNT33" s="65"/>
      <c r="VNU33" s="65"/>
      <c r="VNV33" s="65"/>
      <c r="VNW33" s="65"/>
      <c r="VNX33" s="65"/>
      <c r="VNY33" s="65"/>
      <c r="VNZ33" s="65"/>
      <c r="VOA33" s="65"/>
      <c r="VOB33" s="65"/>
      <c r="VOC33" s="65"/>
      <c r="VOD33" s="65"/>
      <c r="VOE33" s="65"/>
      <c r="VOF33" s="65"/>
      <c r="VOG33" s="65"/>
      <c r="VOH33" s="65"/>
      <c r="VOI33" s="65"/>
      <c r="VOJ33" s="65"/>
      <c r="VOK33" s="65"/>
      <c r="VOL33" s="65"/>
      <c r="VOM33" s="65"/>
      <c r="VON33" s="65"/>
      <c r="VOO33" s="65"/>
      <c r="VOP33" s="65"/>
      <c r="VOQ33" s="65"/>
      <c r="VOR33" s="65"/>
      <c r="VOS33" s="65"/>
      <c r="VOT33" s="65"/>
      <c r="VOU33" s="65"/>
      <c r="VOV33" s="65"/>
      <c r="VOW33" s="65"/>
      <c r="VOX33" s="65"/>
      <c r="VOY33" s="65"/>
      <c r="VOZ33" s="65"/>
      <c r="VPA33" s="65"/>
      <c r="VPB33" s="65"/>
      <c r="VPC33" s="65"/>
      <c r="VPD33" s="65"/>
      <c r="VPE33" s="65"/>
      <c r="VPF33" s="65"/>
      <c r="VPG33" s="65"/>
      <c r="VPH33" s="65"/>
      <c r="VPI33" s="65"/>
      <c r="VPJ33" s="65"/>
      <c r="VPK33" s="65"/>
      <c r="VPL33" s="65"/>
      <c r="VPM33" s="65"/>
      <c r="VPN33" s="65"/>
      <c r="VPO33" s="65"/>
      <c r="VPP33" s="65"/>
      <c r="VPQ33" s="65"/>
      <c r="VPR33" s="65"/>
      <c r="VPS33" s="65"/>
      <c r="VPT33" s="65"/>
      <c r="VPU33" s="65"/>
      <c r="VPV33" s="65"/>
      <c r="VPW33" s="65"/>
      <c r="VPX33" s="65"/>
      <c r="VPY33" s="65"/>
      <c r="VPZ33" s="65"/>
      <c r="VQA33" s="65"/>
      <c r="VQB33" s="65"/>
      <c r="VQC33" s="65"/>
      <c r="VQD33" s="65"/>
      <c r="VQE33" s="65"/>
      <c r="VQF33" s="65"/>
      <c r="VQG33" s="65"/>
      <c r="VQH33" s="65"/>
      <c r="VQI33" s="65"/>
      <c r="VQJ33" s="65"/>
      <c r="VQK33" s="65"/>
      <c r="VQL33" s="65"/>
      <c r="VQM33" s="65"/>
      <c r="VQN33" s="65"/>
      <c r="VQO33" s="65"/>
      <c r="VQP33" s="65"/>
      <c r="VQQ33" s="65"/>
      <c r="VQR33" s="65"/>
      <c r="VQS33" s="65"/>
      <c r="VQT33" s="65"/>
      <c r="VQU33" s="65"/>
      <c r="VQV33" s="65"/>
      <c r="VQW33" s="65"/>
      <c r="VQX33" s="65"/>
      <c r="VQY33" s="65"/>
      <c r="VQZ33" s="65"/>
      <c r="VRA33" s="65"/>
      <c r="VRB33" s="65"/>
      <c r="VRC33" s="65"/>
      <c r="VRD33" s="65"/>
      <c r="VRE33" s="65"/>
      <c r="VRF33" s="65"/>
      <c r="VRG33" s="65"/>
      <c r="VRH33" s="65"/>
      <c r="VRI33" s="65"/>
      <c r="VRJ33" s="65"/>
      <c r="VRK33" s="65"/>
      <c r="VRL33" s="65"/>
      <c r="VRM33" s="65"/>
      <c r="VRN33" s="65"/>
      <c r="VRO33" s="65"/>
      <c r="VRP33" s="65"/>
      <c r="VRQ33" s="65"/>
      <c r="VRR33" s="65"/>
      <c r="VRS33" s="65"/>
      <c r="VRT33" s="65"/>
      <c r="VRU33" s="65"/>
      <c r="VRV33" s="65"/>
      <c r="VRW33" s="65"/>
      <c r="VRX33" s="65"/>
      <c r="VRY33" s="65"/>
      <c r="VRZ33" s="65"/>
      <c r="VSA33" s="65"/>
      <c r="VSB33" s="65"/>
      <c r="VSC33" s="65"/>
      <c r="VSD33" s="65"/>
      <c r="VSE33" s="65"/>
      <c r="VSF33" s="65"/>
      <c r="VSG33" s="65"/>
      <c r="VSH33" s="65"/>
      <c r="VSI33" s="65"/>
      <c r="VSJ33" s="65"/>
      <c r="VSK33" s="65"/>
      <c r="VSL33" s="65"/>
      <c r="VSM33" s="65"/>
      <c r="VSN33" s="65"/>
      <c r="VSO33" s="65"/>
      <c r="VSP33" s="65"/>
      <c r="VSQ33" s="65"/>
      <c r="VSR33" s="65"/>
      <c r="VSS33" s="65"/>
      <c r="VST33" s="65"/>
      <c r="VSU33" s="65"/>
      <c r="VSV33" s="65"/>
      <c r="VSW33" s="65"/>
      <c r="VSX33" s="65"/>
      <c r="VSY33" s="65"/>
      <c r="VSZ33" s="65"/>
      <c r="VTA33" s="65"/>
      <c r="VTB33" s="65"/>
      <c r="VTC33" s="65"/>
      <c r="VTD33" s="65"/>
      <c r="VTE33" s="65"/>
      <c r="VTF33" s="65"/>
      <c r="VTG33" s="65"/>
      <c r="VTH33" s="65"/>
      <c r="VTI33" s="65"/>
      <c r="VTJ33" s="65"/>
      <c r="VTK33" s="65"/>
      <c r="VTL33" s="65"/>
      <c r="VTM33" s="65"/>
      <c r="VTN33" s="65"/>
      <c r="VTO33" s="65"/>
      <c r="VTP33" s="65"/>
      <c r="VTQ33" s="65"/>
      <c r="VTR33" s="65"/>
      <c r="VTS33" s="65"/>
      <c r="VTT33" s="65"/>
      <c r="VTU33" s="65"/>
      <c r="VTV33" s="65"/>
      <c r="VTW33" s="65"/>
      <c r="VTX33" s="65"/>
      <c r="VTY33" s="65"/>
      <c r="VTZ33" s="65"/>
      <c r="VUA33" s="65"/>
      <c r="VUB33" s="65"/>
      <c r="VUC33" s="65"/>
      <c r="VUD33" s="65"/>
      <c r="VUE33" s="65"/>
      <c r="VUF33" s="65"/>
      <c r="VUG33" s="65"/>
      <c r="VUH33" s="65"/>
      <c r="VUI33" s="65"/>
      <c r="VUJ33" s="65"/>
      <c r="VUK33" s="65"/>
      <c r="VUL33" s="65"/>
      <c r="VUM33" s="65"/>
      <c r="VUN33" s="65"/>
      <c r="VUO33" s="65"/>
      <c r="VUP33" s="65"/>
      <c r="VUQ33" s="65"/>
      <c r="VUR33" s="65"/>
      <c r="VUS33" s="65"/>
      <c r="VUT33" s="65"/>
      <c r="VUU33" s="65"/>
      <c r="VUV33" s="65"/>
      <c r="VUW33" s="65"/>
      <c r="VUX33" s="65"/>
      <c r="VUY33" s="65"/>
      <c r="VUZ33" s="65"/>
      <c r="VVA33" s="65"/>
      <c r="VVB33" s="65"/>
      <c r="VVC33" s="65"/>
      <c r="VVD33" s="65"/>
      <c r="VVE33" s="65"/>
      <c r="VVF33" s="65"/>
      <c r="VVG33" s="65"/>
      <c r="VVH33" s="65"/>
      <c r="VVI33" s="65"/>
      <c r="VVJ33" s="65"/>
      <c r="VVK33" s="65"/>
      <c r="VVL33" s="65"/>
      <c r="VVM33" s="65"/>
      <c r="VVN33" s="65"/>
      <c r="VVO33" s="65"/>
      <c r="VVP33" s="65"/>
      <c r="VVQ33" s="65"/>
      <c r="VVR33" s="65"/>
      <c r="VVS33" s="65"/>
      <c r="VVT33" s="65"/>
      <c r="VVU33" s="65"/>
      <c r="VVV33" s="65"/>
      <c r="VVW33" s="65"/>
      <c r="VVX33" s="65"/>
      <c r="VVY33" s="65"/>
      <c r="VVZ33" s="65"/>
      <c r="VWA33" s="65"/>
      <c r="VWB33" s="65"/>
      <c r="VWC33" s="65"/>
      <c r="VWD33" s="65"/>
      <c r="VWE33" s="65"/>
      <c r="VWF33" s="65"/>
      <c r="VWG33" s="65"/>
      <c r="VWH33" s="65"/>
      <c r="VWI33" s="65"/>
      <c r="VWJ33" s="65"/>
      <c r="VWK33" s="65"/>
      <c r="VWL33" s="65"/>
      <c r="VWM33" s="65"/>
      <c r="VWN33" s="65"/>
      <c r="VWO33" s="65"/>
      <c r="VWP33" s="65"/>
      <c r="VWQ33" s="65"/>
      <c r="VWR33" s="65"/>
      <c r="VWS33" s="65"/>
      <c r="VWT33" s="65"/>
      <c r="VWU33" s="65"/>
      <c r="VWV33" s="65"/>
      <c r="VWW33" s="65"/>
      <c r="VWX33" s="65"/>
      <c r="VWY33" s="65"/>
      <c r="VWZ33" s="65"/>
      <c r="VXA33" s="65"/>
      <c r="VXB33" s="65"/>
      <c r="VXC33" s="65"/>
      <c r="VXD33" s="65"/>
      <c r="VXE33" s="65"/>
      <c r="VXF33" s="65"/>
      <c r="VXG33" s="65"/>
      <c r="VXH33" s="65"/>
      <c r="VXI33" s="65"/>
      <c r="VXJ33" s="65"/>
      <c r="VXK33" s="65"/>
      <c r="VXL33" s="65"/>
      <c r="VXM33" s="65"/>
      <c r="VXN33" s="65"/>
      <c r="VXO33" s="65"/>
      <c r="VXP33" s="65"/>
      <c r="VXQ33" s="65"/>
      <c r="VXR33" s="65"/>
      <c r="VXS33" s="65"/>
      <c r="VXT33" s="65"/>
      <c r="VXU33" s="65"/>
      <c r="VXV33" s="65"/>
      <c r="VXW33" s="65"/>
      <c r="VXX33" s="65"/>
      <c r="VXY33" s="65"/>
      <c r="VXZ33" s="65"/>
      <c r="VYA33" s="65"/>
      <c r="VYB33" s="65"/>
      <c r="VYC33" s="65"/>
      <c r="VYD33" s="65"/>
      <c r="VYE33" s="65"/>
      <c r="VYF33" s="65"/>
      <c r="VYG33" s="65"/>
      <c r="VYH33" s="65"/>
      <c r="VYI33" s="65"/>
      <c r="VYJ33" s="65"/>
      <c r="VYK33" s="65"/>
      <c r="VYL33" s="65"/>
      <c r="VYM33" s="65"/>
      <c r="VYN33" s="65"/>
      <c r="VYO33" s="65"/>
      <c r="VYP33" s="65"/>
      <c r="VYQ33" s="65"/>
      <c r="VYR33" s="65"/>
      <c r="VYS33" s="65"/>
      <c r="VYT33" s="65"/>
      <c r="VYU33" s="65"/>
      <c r="VYV33" s="65"/>
      <c r="VYW33" s="65"/>
      <c r="VYX33" s="65"/>
      <c r="VYY33" s="65"/>
      <c r="VYZ33" s="65"/>
      <c r="VZA33" s="65"/>
      <c r="VZB33" s="65"/>
      <c r="VZC33" s="65"/>
      <c r="VZD33" s="65"/>
      <c r="VZE33" s="65"/>
      <c r="VZF33" s="65"/>
      <c r="VZG33" s="65"/>
      <c r="VZH33" s="65"/>
      <c r="VZI33" s="65"/>
      <c r="VZJ33" s="65"/>
      <c r="VZK33" s="65"/>
      <c r="VZL33" s="65"/>
      <c r="VZM33" s="65"/>
      <c r="VZN33" s="65"/>
      <c r="VZO33" s="65"/>
      <c r="VZP33" s="65"/>
      <c r="VZQ33" s="65"/>
      <c r="VZR33" s="65"/>
      <c r="VZS33" s="65"/>
      <c r="VZT33" s="65"/>
      <c r="VZU33" s="65"/>
      <c r="VZV33" s="65"/>
      <c r="VZW33" s="65"/>
      <c r="VZX33" s="65"/>
      <c r="VZY33" s="65"/>
      <c r="VZZ33" s="65"/>
      <c r="WAA33" s="65"/>
      <c r="WAB33" s="65"/>
      <c r="WAC33" s="65"/>
      <c r="WAD33" s="65"/>
      <c r="WAE33" s="65"/>
      <c r="WAF33" s="65"/>
      <c r="WAG33" s="65"/>
      <c r="WAH33" s="65"/>
      <c r="WAI33" s="65"/>
      <c r="WAJ33" s="65"/>
      <c r="WAK33" s="65"/>
      <c r="WAL33" s="65"/>
      <c r="WAM33" s="65"/>
      <c r="WAN33" s="65"/>
      <c r="WAO33" s="65"/>
      <c r="WAP33" s="65"/>
      <c r="WAQ33" s="65"/>
      <c r="WAR33" s="65"/>
      <c r="WAS33" s="65"/>
      <c r="WAT33" s="65"/>
      <c r="WAU33" s="65"/>
      <c r="WAV33" s="65"/>
      <c r="WAW33" s="65"/>
      <c r="WAX33" s="65"/>
      <c r="WAY33" s="65"/>
      <c r="WAZ33" s="65"/>
      <c r="WBA33" s="65"/>
      <c r="WBB33" s="65"/>
      <c r="WBC33" s="65"/>
      <c r="WBD33" s="65"/>
      <c r="WBE33" s="65"/>
      <c r="WBF33" s="65"/>
      <c r="WBG33" s="65"/>
      <c r="WBH33" s="65"/>
      <c r="WBI33" s="65"/>
      <c r="WBJ33" s="65"/>
      <c r="WBK33" s="65"/>
      <c r="WBL33" s="65"/>
      <c r="WBM33" s="65"/>
      <c r="WBN33" s="65"/>
      <c r="WBO33" s="65"/>
      <c r="WBP33" s="65"/>
      <c r="WBQ33" s="65"/>
      <c r="WBR33" s="65"/>
      <c r="WBS33" s="65"/>
      <c r="WBT33" s="65"/>
      <c r="WBU33" s="65"/>
      <c r="WBV33" s="65"/>
      <c r="WBW33" s="65"/>
      <c r="WBX33" s="65"/>
      <c r="WBY33" s="65"/>
      <c r="WBZ33" s="65"/>
      <c r="WCA33" s="65"/>
      <c r="WCB33" s="65"/>
      <c r="WCC33" s="65"/>
      <c r="WCD33" s="65"/>
      <c r="WCE33" s="65"/>
      <c r="WCF33" s="65"/>
      <c r="WCG33" s="65"/>
      <c r="WCH33" s="65"/>
      <c r="WCI33" s="65"/>
      <c r="WCJ33" s="65"/>
      <c r="WCK33" s="65"/>
      <c r="WCL33" s="65"/>
      <c r="WCM33" s="65"/>
      <c r="WCN33" s="65"/>
      <c r="WCO33" s="65"/>
      <c r="WCP33" s="65"/>
      <c r="WCQ33" s="65"/>
      <c r="WCR33" s="65"/>
      <c r="WCS33" s="65"/>
      <c r="WCT33" s="65"/>
      <c r="WCU33" s="65"/>
      <c r="WCV33" s="65"/>
      <c r="WCW33" s="65"/>
      <c r="WCX33" s="65"/>
      <c r="WCY33" s="65"/>
      <c r="WCZ33" s="65"/>
      <c r="WDA33" s="65"/>
      <c r="WDB33" s="65"/>
      <c r="WDC33" s="65"/>
      <c r="WDD33" s="65"/>
      <c r="WDE33" s="65"/>
      <c r="WDF33" s="65"/>
      <c r="WDG33" s="65"/>
      <c r="WDH33" s="65"/>
      <c r="WDI33" s="65"/>
      <c r="WDJ33" s="65"/>
      <c r="WDK33" s="65"/>
      <c r="WDL33" s="65"/>
      <c r="WDM33" s="65"/>
      <c r="WDN33" s="65"/>
      <c r="WDO33" s="65"/>
      <c r="WDP33" s="65"/>
      <c r="WDQ33" s="65"/>
      <c r="WDR33" s="65"/>
      <c r="WDS33" s="65"/>
      <c r="WDT33" s="65"/>
      <c r="WDU33" s="65"/>
      <c r="WDV33" s="65"/>
      <c r="WDW33" s="65"/>
      <c r="WDX33" s="65"/>
      <c r="WDY33" s="65"/>
      <c r="WDZ33" s="65"/>
      <c r="WEA33" s="65"/>
      <c r="WEB33" s="65"/>
      <c r="WEC33" s="65"/>
      <c r="WED33" s="65"/>
      <c r="WEE33" s="65"/>
      <c r="WEF33" s="65"/>
      <c r="WEG33" s="65"/>
      <c r="WEH33" s="65"/>
      <c r="WEI33" s="65"/>
      <c r="WEJ33" s="65"/>
      <c r="WEK33" s="65"/>
      <c r="WEL33" s="65"/>
      <c r="WEM33" s="65"/>
      <c r="WEN33" s="65"/>
      <c r="WEO33" s="65"/>
      <c r="WEP33" s="65"/>
      <c r="WEQ33" s="65"/>
      <c r="WER33" s="65"/>
      <c r="WES33" s="65"/>
      <c r="WET33" s="65"/>
      <c r="WEU33" s="65"/>
      <c r="WEV33" s="65"/>
      <c r="WEW33" s="65"/>
      <c r="WEX33" s="65"/>
      <c r="WEY33" s="65"/>
      <c r="WEZ33" s="65"/>
      <c r="WFA33" s="65"/>
      <c r="WFB33" s="65"/>
      <c r="WFC33" s="65"/>
      <c r="WFD33" s="65"/>
      <c r="WFE33" s="65"/>
      <c r="WFF33" s="65"/>
      <c r="WFG33" s="65"/>
      <c r="WFH33" s="65"/>
      <c r="WFI33" s="65"/>
      <c r="WFJ33" s="65"/>
      <c r="WFK33" s="65"/>
      <c r="WFL33" s="65"/>
      <c r="WFM33" s="65"/>
      <c r="WFN33" s="65"/>
      <c r="WFO33" s="65"/>
      <c r="WFP33" s="65"/>
      <c r="WFQ33" s="65"/>
      <c r="WFR33" s="65"/>
      <c r="WFS33" s="65"/>
      <c r="WFT33" s="65"/>
      <c r="WFU33" s="65"/>
      <c r="WFV33" s="65"/>
      <c r="WFW33" s="65"/>
      <c r="WFX33" s="65"/>
      <c r="WFY33" s="65"/>
      <c r="WFZ33" s="65"/>
      <c r="WGA33" s="65"/>
      <c r="WGB33" s="65"/>
      <c r="WGC33" s="65"/>
      <c r="WGD33" s="65"/>
      <c r="WGE33" s="65"/>
      <c r="WGF33" s="65"/>
      <c r="WGG33" s="65"/>
      <c r="WGH33" s="65"/>
      <c r="WGI33" s="65"/>
      <c r="WGJ33" s="65"/>
      <c r="WGK33" s="65"/>
      <c r="WGL33" s="65"/>
      <c r="WGM33" s="65"/>
      <c r="WGN33" s="65"/>
      <c r="WGO33" s="65"/>
      <c r="WGP33" s="65"/>
      <c r="WGQ33" s="65"/>
      <c r="WGR33" s="65"/>
      <c r="WGS33" s="65"/>
      <c r="WGT33" s="65"/>
      <c r="WGU33" s="65"/>
      <c r="WGV33" s="65"/>
      <c r="WGW33" s="65"/>
      <c r="WGX33" s="65"/>
      <c r="WGY33" s="65"/>
      <c r="WGZ33" s="65"/>
      <c r="WHA33" s="65"/>
      <c r="WHB33" s="65"/>
      <c r="WHC33" s="65"/>
      <c r="WHD33" s="65"/>
      <c r="WHE33" s="65"/>
      <c r="WHF33" s="65"/>
      <c r="WHG33" s="65"/>
      <c r="WHH33" s="65"/>
      <c r="WHI33" s="65"/>
      <c r="WHJ33" s="65"/>
      <c r="WHK33" s="65"/>
      <c r="WHL33" s="65"/>
      <c r="WHM33" s="65"/>
      <c r="WHN33" s="65"/>
      <c r="WHO33" s="65"/>
      <c r="WHP33" s="65"/>
      <c r="WHQ33" s="65"/>
      <c r="WHR33" s="65"/>
      <c r="WHS33" s="65"/>
      <c r="WHT33" s="65"/>
      <c r="WHU33" s="65"/>
      <c r="WHV33" s="65"/>
      <c r="WHW33" s="65"/>
      <c r="WHX33" s="65"/>
      <c r="WHY33" s="65"/>
      <c r="WHZ33" s="65"/>
      <c r="WIA33" s="65"/>
      <c r="WIB33" s="65"/>
      <c r="WIC33" s="65"/>
      <c r="WID33" s="65"/>
      <c r="WIE33" s="65"/>
      <c r="WIF33" s="65"/>
      <c r="WIG33" s="65"/>
      <c r="WIH33" s="65"/>
      <c r="WII33" s="65"/>
      <c r="WIJ33" s="65"/>
      <c r="WIK33" s="65"/>
      <c r="WIL33" s="65"/>
      <c r="WIM33" s="65"/>
      <c r="WIN33" s="65"/>
      <c r="WIO33" s="65"/>
      <c r="WIP33" s="65"/>
      <c r="WIQ33" s="65"/>
      <c r="WIR33" s="65"/>
      <c r="WIS33" s="65"/>
      <c r="WIT33" s="65"/>
      <c r="WIU33" s="65"/>
      <c r="WIV33" s="65"/>
      <c r="WIW33" s="65"/>
      <c r="WIX33" s="65"/>
      <c r="WIY33" s="65"/>
      <c r="WIZ33" s="65"/>
      <c r="WJA33" s="65"/>
      <c r="WJB33" s="65"/>
      <c r="WJC33" s="65"/>
      <c r="WJD33" s="65"/>
      <c r="WJE33" s="65"/>
      <c r="WJF33" s="65"/>
      <c r="WJG33" s="65"/>
      <c r="WJH33" s="65"/>
      <c r="WJI33" s="65"/>
      <c r="WJJ33" s="65"/>
      <c r="WJK33" s="65"/>
      <c r="WJL33" s="65"/>
      <c r="WJM33" s="65"/>
      <c r="WJN33" s="65"/>
      <c r="WJO33" s="65"/>
      <c r="WJP33" s="65"/>
      <c r="WJQ33" s="65"/>
      <c r="WJR33" s="65"/>
      <c r="WJS33" s="65"/>
      <c r="WJT33" s="65"/>
      <c r="WJU33" s="65"/>
      <c r="WJV33" s="65"/>
      <c r="WJW33" s="65"/>
      <c r="WJX33" s="65"/>
      <c r="WJY33" s="65"/>
      <c r="WJZ33" s="65"/>
      <c r="WKA33" s="65"/>
      <c r="WKB33" s="65"/>
      <c r="WKC33" s="65"/>
      <c r="WKD33" s="65"/>
      <c r="WKE33" s="65"/>
      <c r="WKF33" s="65"/>
      <c r="WKG33" s="65"/>
      <c r="WKH33" s="65"/>
      <c r="WKI33" s="65"/>
      <c r="WKJ33" s="65"/>
      <c r="WKK33" s="65"/>
      <c r="WKL33" s="65"/>
      <c r="WKM33" s="65"/>
      <c r="WKN33" s="65"/>
      <c r="WKO33" s="65"/>
      <c r="WKP33" s="65"/>
      <c r="WKQ33" s="65"/>
      <c r="WKR33" s="65"/>
      <c r="WKS33" s="65"/>
      <c r="WKT33" s="65"/>
      <c r="WKU33" s="65"/>
      <c r="WKV33" s="65"/>
      <c r="WKW33" s="65"/>
      <c r="WKX33" s="65"/>
      <c r="WKY33" s="65"/>
      <c r="WKZ33" s="65"/>
      <c r="WLA33" s="65"/>
      <c r="WLB33" s="65"/>
      <c r="WLC33" s="65"/>
      <c r="WLD33" s="65"/>
      <c r="WLE33" s="65"/>
      <c r="WLF33" s="65"/>
      <c r="WLG33" s="65"/>
      <c r="WLH33" s="65"/>
      <c r="WLI33" s="65"/>
      <c r="WLJ33" s="65"/>
      <c r="WLK33" s="65"/>
      <c r="WLL33" s="65"/>
      <c r="WLM33" s="65"/>
      <c r="WLN33" s="65"/>
      <c r="WLO33" s="65"/>
      <c r="WLP33" s="65"/>
      <c r="WLQ33" s="65"/>
      <c r="WLR33" s="65"/>
      <c r="WLS33" s="65"/>
      <c r="WLT33" s="65"/>
      <c r="WLU33" s="65"/>
      <c r="WLV33" s="65"/>
      <c r="WLW33" s="65"/>
      <c r="WLX33" s="65"/>
      <c r="WLY33" s="65"/>
      <c r="WLZ33" s="65"/>
      <c r="WMA33" s="65"/>
      <c r="WMB33" s="65"/>
      <c r="WMC33" s="65"/>
      <c r="WMD33" s="65"/>
      <c r="WME33" s="65"/>
      <c r="WMF33" s="65"/>
      <c r="WMG33" s="65"/>
      <c r="WMH33" s="65"/>
      <c r="WMI33" s="65"/>
      <c r="WMJ33" s="65"/>
      <c r="WMK33" s="65"/>
      <c r="WML33" s="65"/>
      <c r="WMM33" s="65"/>
      <c r="WMN33" s="65"/>
      <c r="WMO33" s="65"/>
      <c r="WMP33" s="65"/>
      <c r="WMQ33" s="65"/>
      <c r="WMR33" s="65"/>
      <c r="WMS33" s="65"/>
      <c r="WMT33" s="65"/>
      <c r="WMU33" s="65"/>
      <c r="WMV33" s="65"/>
      <c r="WMW33" s="65"/>
      <c r="WMX33" s="65"/>
      <c r="WMY33" s="65"/>
      <c r="WMZ33" s="65"/>
      <c r="WNA33" s="65"/>
      <c r="WNB33" s="65"/>
      <c r="WNC33" s="65"/>
      <c r="WND33" s="65"/>
      <c r="WNE33" s="65"/>
      <c r="WNF33" s="65"/>
      <c r="WNG33" s="65"/>
      <c r="WNH33" s="65"/>
      <c r="WNI33" s="65"/>
      <c r="WNJ33" s="65"/>
      <c r="WNK33" s="65"/>
      <c r="WNL33" s="65"/>
      <c r="WNM33" s="65"/>
      <c r="WNN33" s="65"/>
      <c r="WNO33" s="65"/>
      <c r="WNP33" s="65"/>
      <c r="WNQ33" s="65"/>
      <c r="WNR33" s="65"/>
      <c r="WNS33" s="65"/>
      <c r="WNT33" s="65"/>
      <c r="WNU33" s="65"/>
      <c r="WNV33" s="65"/>
      <c r="WNW33" s="65"/>
      <c r="WNX33" s="65"/>
      <c r="WNY33" s="65"/>
      <c r="WNZ33" s="65"/>
      <c r="WOA33" s="65"/>
      <c r="WOB33" s="65"/>
      <c r="WOC33" s="65"/>
      <c r="WOD33" s="65"/>
      <c r="WOE33" s="65"/>
      <c r="WOF33" s="65"/>
      <c r="WOG33" s="65"/>
      <c r="WOH33" s="65"/>
      <c r="WOI33" s="65"/>
      <c r="WOJ33" s="65"/>
      <c r="WOK33" s="65"/>
      <c r="WOL33" s="65"/>
      <c r="WOM33" s="65"/>
      <c r="WON33" s="65"/>
      <c r="WOO33" s="65"/>
      <c r="WOP33" s="65"/>
      <c r="WOQ33" s="65"/>
      <c r="WOR33" s="65"/>
      <c r="WOS33" s="65"/>
      <c r="WOT33" s="65"/>
      <c r="WOU33" s="65"/>
      <c r="WOV33" s="65"/>
      <c r="WOW33" s="65"/>
      <c r="WOX33" s="65"/>
      <c r="WOY33" s="65"/>
      <c r="WOZ33" s="65"/>
      <c r="WPA33" s="65"/>
      <c r="WPB33" s="65"/>
      <c r="WPC33" s="65"/>
      <c r="WPD33" s="65"/>
      <c r="WPE33" s="65"/>
      <c r="WPF33" s="65"/>
      <c r="WPG33" s="65"/>
      <c r="WPH33" s="65"/>
      <c r="WPI33" s="65"/>
      <c r="WPJ33" s="65"/>
      <c r="WPK33" s="65"/>
      <c r="WPL33" s="65"/>
      <c r="WPM33" s="65"/>
      <c r="WPN33" s="65"/>
      <c r="WPO33" s="65"/>
      <c r="WPP33" s="65"/>
      <c r="WPQ33" s="65"/>
      <c r="WPR33" s="65"/>
      <c r="WPS33" s="65"/>
      <c r="WPT33" s="65"/>
      <c r="WPU33" s="65"/>
      <c r="WPV33" s="65"/>
      <c r="WPW33" s="65"/>
      <c r="WPX33" s="65"/>
      <c r="WPY33" s="65"/>
      <c r="WPZ33" s="65"/>
      <c r="WQA33" s="65"/>
      <c r="WQB33" s="65"/>
      <c r="WQC33" s="65"/>
      <c r="WQD33" s="65"/>
      <c r="WQE33" s="65"/>
      <c r="WQF33" s="65"/>
      <c r="WQG33" s="65"/>
      <c r="WQH33" s="65"/>
      <c r="WQI33" s="65"/>
      <c r="WQJ33" s="65"/>
      <c r="WQK33" s="65"/>
      <c r="WQL33" s="65"/>
      <c r="WQM33" s="65"/>
      <c r="WQN33" s="65"/>
      <c r="WQO33" s="65"/>
      <c r="WQP33" s="65"/>
      <c r="WQQ33" s="65"/>
      <c r="WQR33" s="65"/>
      <c r="WQS33" s="65"/>
      <c r="WQT33" s="65"/>
      <c r="WQU33" s="65"/>
      <c r="WQV33" s="65"/>
      <c r="WQW33" s="65"/>
      <c r="WQX33" s="65"/>
      <c r="WQY33" s="65"/>
      <c r="WQZ33" s="65"/>
      <c r="WRA33" s="65"/>
      <c r="WRB33" s="65"/>
      <c r="WRC33" s="65"/>
      <c r="WRD33" s="65"/>
      <c r="WRE33" s="65"/>
      <c r="WRF33" s="65"/>
      <c r="WRG33" s="65"/>
      <c r="WRH33" s="65"/>
      <c r="WRI33" s="65"/>
      <c r="WRJ33" s="65"/>
      <c r="WRK33" s="65"/>
      <c r="WRL33" s="65"/>
      <c r="WRM33" s="65"/>
      <c r="WRN33" s="65"/>
      <c r="WRO33" s="65"/>
      <c r="WRP33" s="65"/>
      <c r="WRQ33" s="65"/>
      <c r="WRR33" s="65"/>
      <c r="WRS33" s="65"/>
      <c r="WRT33" s="65"/>
      <c r="WRU33" s="65"/>
      <c r="WRV33" s="65"/>
      <c r="WRW33" s="65"/>
      <c r="WRX33" s="65"/>
      <c r="WRY33" s="65"/>
      <c r="WRZ33" s="65"/>
      <c r="WSA33" s="65"/>
      <c r="WSB33" s="65"/>
      <c r="WSC33" s="65"/>
      <c r="WSD33" s="65"/>
      <c r="WSE33" s="65"/>
      <c r="WSF33" s="65"/>
      <c r="WSG33" s="65"/>
      <c r="WSH33" s="65"/>
      <c r="WSI33" s="65"/>
      <c r="WSJ33" s="65"/>
      <c r="WSK33" s="65"/>
      <c r="WSL33" s="65"/>
      <c r="WSM33" s="65"/>
      <c r="WSN33" s="65"/>
      <c r="WSO33" s="65"/>
      <c r="WSP33" s="65"/>
      <c r="WSQ33" s="65"/>
      <c r="WSR33" s="65"/>
      <c r="WSS33" s="65"/>
      <c r="WST33" s="65"/>
      <c r="WSU33" s="65"/>
      <c r="WSV33" s="65"/>
      <c r="WSW33" s="65"/>
      <c r="WSX33" s="65"/>
      <c r="WSY33" s="65"/>
      <c r="WSZ33" s="65"/>
      <c r="WTA33" s="65"/>
      <c r="WTB33" s="65"/>
      <c r="WTC33" s="65"/>
      <c r="WTD33" s="65"/>
      <c r="WTE33" s="65"/>
      <c r="WTF33" s="65"/>
      <c r="WTG33" s="65"/>
      <c r="WTH33" s="65"/>
      <c r="WTI33" s="65"/>
      <c r="WTJ33" s="65"/>
      <c r="WTK33" s="65"/>
      <c r="WTL33" s="65"/>
      <c r="WTM33" s="65"/>
      <c r="WTN33" s="65"/>
      <c r="WTO33" s="65"/>
      <c r="WTP33" s="65"/>
      <c r="WTQ33" s="65"/>
      <c r="WTR33" s="65"/>
      <c r="WTS33" s="65"/>
      <c r="WTT33" s="65"/>
      <c r="WTU33" s="65"/>
      <c r="WTV33" s="65"/>
      <c r="WTW33" s="65"/>
      <c r="WTX33" s="65"/>
      <c r="WTY33" s="65"/>
      <c r="WTZ33" s="65"/>
      <c r="WUA33" s="65"/>
      <c r="WUB33" s="65"/>
      <c r="WUC33" s="65"/>
      <c r="WUD33" s="65"/>
      <c r="WUE33" s="65"/>
      <c r="WUF33" s="65"/>
      <c r="WUG33" s="65"/>
      <c r="WUH33" s="65"/>
      <c r="WUI33" s="65"/>
      <c r="WUJ33" s="65"/>
      <c r="WUK33" s="65"/>
      <c r="WUL33" s="65"/>
      <c r="WUM33" s="65"/>
      <c r="WUN33" s="65"/>
      <c r="WUO33" s="65"/>
      <c r="WUP33" s="65"/>
      <c r="WUQ33" s="65"/>
      <c r="WUR33" s="65"/>
      <c r="WUS33" s="65"/>
      <c r="WUT33" s="65"/>
      <c r="WUU33" s="65"/>
      <c r="WUV33" s="65"/>
      <c r="WUW33" s="65"/>
      <c r="WUX33" s="65"/>
      <c r="WUY33" s="65"/>
      <c r="WUZ33" s="65"/>
      <c r="WVA33" s="65"/>
      <c r="WVB33" s="65"/>
      <c r="WVC33" s="65"/>
      <c r="WVD33" s="65"/>
      <c r="WVE33" s="65"/>
      <c r="WVF33" s="65"/>
      <c r="WVG33" s="65"/>
      <c r="WVH33" s="65"/>
      <c r="WVI33" s="65"/>
      <c r="WVJ33" s="65"/>
      <c r="WVK33" s="65"/>
      <c r="WVL33" s="65"/>
      <c r="WVM33" s="65"/>
      <c r="WVN33" s="65"/>
      <c r="WVO33" s="65"/>
      <c r="WVP33" s="65"/>
      <c r="WVQ33" s="65"/>
      <c r="WVR33" s="65"/>
      <c r="WVS33" s="65"/>
      <c r="WVT33" s="65"/>
      <c r="WVU33" s="65"/>
      <c r="WVV33" s="65"/>
      <c r="WVW33" s="65"/>
      <c r="WVX33" s="65"/>
      <c r="WVY33" s="65"/>
      <c r="WVZ33" s="65"/>
      <c r="WWA33" s="65"/>
      <c r="WWB33" s="65"/>
      <c r="WWC33" s="65"/>
      <c r="WWD33" s="65"/>
      <c r="WWE33" s="65"/>
      <c r="WWF33" s="65"/>
      <c r="WWG33" s="65"/>
      <c r="WWH33" s="65"/>
      <c r="WWI33" s="65"/>
      <c r="WWJ33" s="65"/>
      <c r="WWK33" s="65"/>
      <c r="WWL33" s="65"/>
      <c r="WWM33" s="65"/>
      <c r="WWN33" s="65"/>
      <c r="WWO33" s="65"/>
      <c r="WWP33" s="65"/>
      <c r="WWQ33" s="65"/>
      <c r="WWR33" s="65"/>
      <c r="WWS33" s="65"/>
      <c r="WWT33" s="65"/>
      <c r="WWU33" s="65"/>
      <c r="WWV33" s="65"/>
      <c r="WWW33" s="65"/>
      <c r="WWX33" s="65"/>
      <c r="WWY33" s="65"/>
      <c r="WWZ33" s="65"/>
      <c r="WXA33" s="65"/>
      <c r="WXB33" s="65"/>
      <c r="WXC33" s="65"/>
      <c r="WXD33" s="65"/>
      <c r="WXE33" s="65"/>
      <c r="WXF33" s="65"/>
      <c r="WXG33" s="65"/>
      <c r="WXH33" s="65"/>
      <c r="WXI33" s="65"/>
      <c r="WXJ33" s="65"/>
      <c r="WXK33" s="65"/>
      <c r="WXL33" s="65"/>
      <c r="WXM33" s="65"/>
      <c r="WXN33" s="65"/>
      <c r="WXO33" s="65"/>
      <c r="WXP33" s="65"/>
      <c r="WXQ33" s="65"/>
      <c r="WXR33" s="65"/>
      <c r="WXS33" s="65"/>
      <c r="WXT33" s="65"/>
      <c r="WXU33" s="65"/>
      <c r="WXV33" s="65"/>
      <c r="WXW33" s="65"/>
      <c r="WXX33" s="65"/>
      <c r="WXY33" s="65"/>
      <c r="WXZ33" s="65"/>
      <c r="WYA33" s="65"/>
      <c r="WYB33" s="65"/>
      <c r="WYC33" s="65"/>
      <c r="WYD33" s="65"/>
      <c r="WYE33" s="65"/>
      <c r="WYF33" s="65"/>
      <c r="WYG33" s="65"/>
      <c r="WYH33" s="65"/>
      <c r="WYI33" s="65"/>
      <c r="WYJ33" s="65"/>
      <c r="WYK33" s="65"/>
      <c r="WYL33" s="65"/>
      <c r="WYM33" s="65"/>
      <c r="WYN33" s="65"/>
      <c r="WYO33" s="65"/>
      <c r="WYP33" s="65"/>
      <c r="WYQ33" s="65"/>
      <c r="WYR33" s="65"/>
      <c r="WYS33" s="65"/>
      <c r="WYT33" s="65"/>
      <c r="WYU33" s="65"/>
      <c r="WYV33" s="65"/>
      <c r="WYW33" s="65"/>
      <c r="WYX33" s="65"/>
      <c r="WYY33" s="65"/>
      <c r="WYZ33" s="65"/>
      <c r="WZA33" s="65"/>
      <c r="WZB33" s="65"/>
      <c r="WZC33" s="65"/>
      <c r="WZD33" s="65"/>
      <c r="WZE33" s="65"/>
      <c r="WZF33" s="65"/>
      <c r="WZG33" s="65"/>
      <c r="WZH33" s="65"/>
      <c r="WZI33" s="65"/>
      <c r="WZJ33" s="65"/>
      <c r="WZK33" s="65"/>
      <c r="WZL33" s="65"/>
      <c r="WZM33" s="65"/>
      <c r="WZN33" s="65"/>
      <c r="WZO33" s="65"/>
      <c r="WZP33" s="65"/>
      <c r="WZQ33" s="65"/>
      <c r="WZR33" s="65"/>
      <c r="WZS33" s="65"/>
      <c r="WZT33" s="65"/>
      <c r="WZU33" s="65"/>
      <c r="WZV33" s="65"/>
      <c r="WZW33" s="65"/>
      <c r="WZX33" s="65"/>
      <c r="WZY33" s="65"/>
      <c r="WZZ33" s="65"/>
      <c r="XAA33" s="65"/>
      <c r="XAB33" s="65"/>
      <c r="XAC33" s="65"/>
      <c r="XAD33" s="65"/>
      <c r="XAE33" s="65"/>
      <c r="XAF33" s="65"/>
      <c r="XAG33" s="65"/>
      <c r="XAH33" s="65"/>
      <c r="XAI33" s="65"/>
      <c r="XAJ33" s="65"/>
      <c r="XAK33" s="65"/>
      <c r="XAL33" s="65"/>
      <c r="XAM33" s="65"/>
      <c r="XAN33" s="65"/>
      <c r="XAO33" s="65"/>
      <c r="XAP33" s="65"/>
      <c r="XAQ33" s="65"/>
      <c r="XAR33" s="65"/>
      <c r="XAS33" s="65"/>
      <c r="XAT33" s="65"/>
      <c r="XAU33" s="65"/>
      <c r="XAV33" s="65"/>
      <c r="XAW33" s="65"/>
      <c r="XAX33" s="65"/>
      <c r="XAY33" s="65"/>
      <c r="XAZ33" s="65"/>
      <c r="XBA33" s="65"/>
      <c r="XBB33" s="65"/>
      <c r="XBC33" s="65"/>
      <c r="XBD33" s="65"/>
      <c r="XBE33" s="65"/>
      <c r="XBF33" s="65"/>
      <c r="XBG33" s="65"/>
      <c r="XBH33" s="65"/>
      <c r="XBI33" s="65"/>
      <c r="XBJ33" s="65"/>
      <c r="XBK33" s="65"/>
      <c r="XBL33" s="65"/>
      <c r="XBM33" s="65"/>
      <c r="XBN33" s="65"/>
      <c r="XBO33" s="65"/>
      <c r="XBP33" s="65"/>
      <c r="XBQ33" s="65"/>
      <c r="XBR33" s="65"/>
      <c r="XBS33" s="65"/>
      <c r="XBT33" s="65"/>
      <c r="XBU33" s="65"/>
      <c r="XBV33" s="65"/>
      <c r="XBW33" s="65"/>
      <c r="XBX33" s="65"/>
      <c r="XBY33" s="65"/>
      <c r="XBZ33" s="65"/>
      <c r="XCA33" s="65"/>
      <c r="XCB33" s="65"/>
      <c r="XCC33" s="65"/>
      <c r="XCD33" s="65"/>
      <c r="XCE33" s="65"/>
      <c r="XCF33" s="65"/>
      <c r="XCG33" s="65"/>
      <c r="XCH33" s="65"/>
      <c r="XCI33" s="65"/>
      <c r="XCJ33" s="65"/>
      <c r="XCK33" s="65"/>
      <c r="XCL33" s="65"/>
      <c r="XCM33" s="65"/>
      <c r="XCN33" s="65"/>
      <c r="XCO33" s="65"/>
      <c r="XCP33" s="65"/>
      <c r="XCQ33" s="65"/>
      <c r="XCR33" s="65"/>
      <c r="XCS33" s="65"/>
      <c r="XCT33" s="65"/>
      <c r="XCU33" s="65"/>
      <c r="XCV33" s="65"/>
      <c r="XCW33" s="65"/>
      <c r="XCX33" s="65"/>
      <c r="XCY33" s="65"/>
      <c r="XCZ33" s="65"/>
      <c r="XDA33" s="65"/>
      <c r="XDB33" s="65"/>
      <c r="XDC33" s="65"/>
      <c r="XDD33" s="65"/>
      <c r="XDE33" s="65"/>
      <c r="XDF33" s="65"/>
      <c r="XDG33" s="65"/>
      <c r="XDH33" s="65"/>
      <c r="XDI33" s="65"/>
      <c r="XDJ33" s="65"/>
      <c r="XDK33" s="65"/>
      <c r="XDL33" s="65"/>
      <c r="XDM33" s="65"/>
      <c r="XDN33" s="65"/>
      <c r="XDO33" s="65"/>
      <c r="XDP33" s="65"/>
      <c r="XDQ33" s="65"/>
      <c r="XDR33" s="65"/>
      <c r="XDS33" s="65"/>
      <c r="XDT33" s="65"/>
      <c r="XDU33" s="65"/>
      <c r="XDV33" s="65"/>
      <c r="XDW33" s="65"/>
      <c r="XDX33" s="65"/>
      <c r="XDY33" s="65"/>
      <c r="XDZ33" s="65"/>
      <c r="XEA33" s="65"/>
      <c r="XEB33" s="65"/>
      <c r="XEC33" s="65"/>
      <c r="XED33" s="65"/>
      <c r="XEE33" s="65"/>
      <c r="XEF33" s="65"/>
      <c r="XEG33" s="65"/>
      <c r="XEH33" s="65"/>
      <c r="XEI33" s="65"/>
      <c r="XEJ33" s="65"/>
      <c r="XEK33" s="65"/>
      <c r="XEL33" s="65"/>
      <c r="XEM33" s="65"/>
      <c r="XEN33" s="65"/>
      <c r="XEO33" s="65"/>
      <c r="XEP33" s="65"/>
      <c r="XEQ33" s="65"/>
      <c r="XER33" s="65"/>
      <c r="XES33" s="65"/>
      <c r="XET33" s="65"/>
      <c r="XEU33" s="65"/>
      <c r="XEV33" s="65"/>
      <c r="XEW33" s="65"/>
      <c r="XEX33" s="65"/>
      <c r="XEY33" s="65"/>
      <c r="XEZ33" s="65"/>
      <c r="XFA33" s="65"/>
      <c r="XFB33" s="65"/>
      <c r="XFC33" s="65"/>
    </row>
    <row r="34" spans="1:16383" s="45" customFormat="1" ht="11.25" customHeight="1" x14ac:dyDescent="0.25">
      <c r="B34" s="392" t="s">
        <v>329</v>
      </c>
      <c r="C34" s="393"/>
      <c r="D34" s="394"/>
      <c r="E34" s="321"/>
      <c r="F34" s="321"/>
      <c r="H34" s="56"/>
      <c r="I34" s="56"/>
      <c r="J34" s="56"/>
      <c r="K34" s="56"/>
      <c r="L34" s="56"/>
      <c r="M34" s="56"/>
    </row>
    <row r="35" spans="1:16383" s="45" customFormat="1" ht="11.25" customHeight="1" x14ac:dyDescent="0.25">
      <c r="B35" s="322" t="s">
        <v>306</v>
      </c>
      <c r="C35" s="323"/>
      <c r="D35" s="323"/>
      <c r="E35" s="321"/>
      <c r="F35" s="321"/>
      <c r="H35" s="56"/>
      <c r="I35" s="56"/>
      <c r="J35" s="56"/>
      <c r="K35" s="56"/>
      <c r="L35" s="56"/>
      <c r="M35" s="56"/>
    </row>
    <row r="36" spans="1:16383" s="45" customFormat="1" ht="11.25" customHeight="1" x14ac:dyDescent="0.25">
      <c r="B36" s="392" t="s">
        <v>307</v>
      </c>
      <c r="C36" s="393"/>
      <c r="D36" s="393"/>
      <c r="E36" s="321"/>
      <c r="F36" s="321"/>
      <c r="H36" s="65">
        <f>IF(AND(H6&lt;Leitdaten!$B$8),0,IF(AND(H6&gt;=Leitdaten!B2),H32+H33+H34))</f>
        <v>0</v>
      </c>
      <c r="I36" s="65">
        <f>IF(AND(I6&lt;Leitdaten!$B$8),0,IF(AND(I6&gt;=Leitdaten!$B$8),I32+I33+I34))</f>
        <v>0</v>
      </c>
      <c r="J36" s="65">
        <f>IF(AND(J6&lt;Leitdaten!$B$8),0,IF(AND(J6&gt;=Leitdaten!$B$8),J32+J33+J34))</f>
        <v>0</v>
      </c>
      <c r="K36" s="65">
        <f>IF(AND(K6&lt;Leitdaten!$B$8),0,IF(AND(K6&gt;=Leitdaten!$B$8),K32+K33+K34))</f>
        <v>0</v>
      </c>
      <c r="L36" s="65">
        <f>IF(AND(L6&lt;Leitdaten!$B$8),0,IF(AND(L6&gt;=Leitdaten!$B$8),L32+L33+L34))</f>
        <v>0</v>
      </c>
      <c r="M36" s="65">
        <f>IF(AND(M6&lt;Leitdaten!$B$8),0,IF(AND(M6&gt;=Leitdaten!$B$8),M32+M33+M34))</f>
        <v>0</v>
      </c>
    </row>
    <row r="37" spans="1:16383" s="45" customFormat="1" ht="5.0999999999999996" customHeight="1" x14ac:dyDescent="0.2">
      <c r="B37" s="321"/>
      <c r="C37" s="326"/>
      <c r="D37" s="324"/>
      <c r="E37" s="321"/>
      <c r="F37" s="321"/>
      <c r="H37" s="65"/>
      <c r="I37" s="65"/>
      <c r="J37" s="65"/>
      <c r="K37" s="65"/>
      <c r="L37" s="65"/>
      <c r="M37" s="65"/>
    </row>
    <row r="38" spans="1:16383" s="45" customFormat="1" ht="11.25" customHeight="1" x14ac:dyDescent="0.25">
      <c r="B38" s="392" t="s">
        <v>308</v>
      </c>
      <c r="C38" s="393"/>
      <c r="D38" s="393"/>
      <c r="E38" s="321"/>
      <c r="F38" s="321"/>
      <c r="H38" s="65">
        <f>IF(AND(H6&lt;Leitdaten!$B$8),0,IF(AND(H6&gt;=Leitdaten!$B$8),H30-H36))</f>
        <v>0</v>
      </c>
      <c r="I38" s="65">
        <f>IF(AND(I6&lt;Leitdaten!$B$8),0,IF(AND(I6&gt;=Leitdaten!$B$8),I30-I36))</f>
        <v>0</v>
      </c>
      <c r="J38" s="65">
        <f>IF(AND(J6&lt;Leitdaten!$B$8),0,IF(AND(J6&gt;=Leitdaten!$B$8),J30-J36))</f>
        <v>0</v>
      </c>
      <c r="K38" s="65">
        <f>IF(AND(K6&lt;Leitdaten!$B$8),0,IF(AND(K6&gt;=Leitdaten!$B$8),K30-K36))</f>
        <v>0</v>
      </c>
      <c r="L38" s="65">
        <f>IF(AND(L6&lt;Leitdaten!$B$8),0,IF(AND(L6&gt;=Leitdaten!$B$8),L30-L36))</f>
        <v>0</v>
      </c>
      <c r="M38" s="65">
        <f>IF(AND(M6&lt;Leitdaten!$B$8),0,IF(AND(M6&gt;=Leitdaten!$B$8),M30-M36))</f>
        <v>0</v>
      </c>
    </row>
    <row r="39" spans="1:16383" s="45" customFormat="1" ht="5.0999999999999996" customHeight="1" x14ac:dyDescent="0.2">
      <c r="B39" s="321"/>
      <c r="C39" s="326"/>
      <c r="D39" s="324"/>
      <c r="E39" s="321"/>
      <c r="F39" s="321"/>
      <c r="H39" s="65"/>
      <c r="I39" s="65"/>
      <c r="J39" s="65"/>
      <c r="K39" s="65"/>
      <c r="L39" s="65"/>
      <c r="M39" s="65"/>
    </row>
    <row r="40" spans="1:16383" s="63" customFormat="1" ht="11.25" customHeight="1" x14ac:dyDescent="0.2">
      <c r="A40" s="79"/>
      <c r="B40" s="396" t="s">
        <v>276</v>
      </c>
      <c r="C40" s="397"/>
      <c r="D40" s="397"/>
      <c r="E40" s="398"/>
      <c r="F40" s="398"/>
      <c r="H40" s="80"/>
      <c r="I40" s="80"/>
      <c r="J40" s="80"/>
      <c r="K40" s="80"/>
      <c r="L40" s="80"/>
      <c r="M40" s="80"/>
    </row>
    <row r="41" spans="1:16383" s="45" customFormat="1" ht="11.25" customHeight="1" x14ac:dyDescent="0.25">
      <c r="B41" s="392" t="s">
        <v>265</v>
      </c>
      <c r="C41" s="393"/>
      <c r="D41" s="393"/>
      <c r="E41" s="321"/>
      <c r="F41" s="321"/>
      <c r="H41" s="173">
        <f t="shared" ref="H41:M41" si="8">H12+H26</f>
        <v>0</v>
      </c>
      <c r="I41" s="173">
        <f t="shared" si="8"/>
        <v>0</v>
      </c>
      <c r="J41" s="173">
        <f t="shared" si="8"/>
        <v>0</v>
      </c>
      <c r="K41" s="173">
        <f t="shared" si="8"/>
        <v>0</v>
      </c>
      <c r="L41" s="173">
        <f t="shared" si="8"/>
        <v>0</v>
      </c>
      <c r="M41" s="173">
        <f t="shared" si="8"/>
        <v>0</v>
      </c>
    </row>
    <row r="42" spans="1:16383" s="45" customFormat="1" ht="11.25" customHeight="1" x14ac:dyDescent="0.25">
      <c r="B42" s="322" t="s">
        <v>96</v>
      </c>
      <c r="C42" s="323"/>
      <c r="D42" s="323"/>
      <c r="E42" s="321"/>
      <c r="F42" s="321"/>
      <c r="H42" s="173">
        <f>H27</f>
        <v>0</v>
      </c>
      <c r="I42" s="173">
        <f t="shared" ref="I42:M42" si="9">I27</f>
        <v>0</v>
      </c>
      <c r="J42" s="173">
        <f t="shared" si="9"/>
        <v>0</v>
      </c>
      <c r="K42" s="173">
        <f t="shared" si="9"/>
        <v>0</v>
      </c>
      <c r="L42" s="173">
        <f t="shared" si="9"/>
        <v>0</v>
      </c>
      <c r="M42" s="173">
        <f t="shared" si="9"/>
        <v>0</v>
      </c>
    </row>
    <row r="43" spans="1:16383" s="45" customFormat="1" ht="11.25" customHeight="1" x14ac:dyDescent="0.25">
      <c r="B43" s="392" t="s">
        <v>115</v>
      </c>
      <c r="C43" s="393"/>
      <c r="D43" s="394"/>
      <c r="E43" s="321"/>
      <c r="F43" s="321"/>
      <c r="H43" s="309">
        <f t="shared" ref="H43" si="10">SUM(H41:H42)</f>
        <v>0</v>
      </c>
      <c r="I43" s="309">
        <f t="shared" ref="I43:M43" si="11">SUM(I41:I42)</f>
        <v>0</v>
      </c>
      <c r="J43" s="309">
        <f t="shared" si="11"/>
        <v>0</v>
      </c>
      <c r="K43" s="309">
        <f t="shared" si="11"/>
        <v>0</v>
      </c>
      <c r="L43" s="309">
        <f t="shared" si="11"/>
        <v>0</v>
      </c>
      <c r="M43" s="309">
        <f t="shared" si="11"/>
        <v>0</v>
      </c>
    </row>
    <row r="44" spans="1:16383" s="45" customFormat="1" ht="11.25" customHeight="1" x14ac:dyDescent="0.2">
      <c r="B44" s="392" t="s">
        <v>252</v>
      </c>
      <c r="C44" s="394"/>
      <c r="D44" s="394"/>
      <c r="E44" s="394"/>
      <c r="F44" s="321"/>
      <c r="H44" s="309">
        <f t="shared" ref="H44:M44" si="12">SUM(H43:H43)</f>
        <v>0</v>
      </c>
      <c r="I44" s="309">
        <f t="shared" si="12"/>
        <v>0</v>
      </c>
      <c r="J44" s="309">
        <f t="shared" si="12"/>
        <v>0</v>
      </c>
      <c r="K44" s="309">
        <f t="shared" si="12"/>
        <v>0</v>
      </c>
      <c r="L44" s="309">
        <f t="shared" si="12"/>
        <v>0</v>
      </c>
      <c r="M44" s="309">
        <f t="shared" si="12"/>
        <v>0</v>
      </c>
    </row>
    <row r="45" spans="1:16383" s="45" customFormat="1" ht="11.25" customHeight="1" x14ac:dyDescent="0.2">
      <c r="B45" s="392" t="s">
        <v>253</v>
      </c>
      <c r="C45" s="394"/>
      <c r="D45" s="394"/>
      <c r="E45" s="394"/>
      <c r="F45" s="321"/>
      <c r="H45" s="309">
        <f>H15+H30</f>
        <v>0</v>
      </c>
      <c r="I45" s="309">
        <f t="shared" ref="I45:M45" si="13">I15+I30</f>
        <v>0</v>
      </c>
      <c r="J45" s="309">
        <f t="shared" si="13"/>
        <v>0</v>
      </c>
      <c r="K45" s="309">
        <f t="shared" si="13"/>
        <v>0</v>
      </c>
      <c r="L45" s="309">
        <f t="shared" si="13"/>
        <v>0</v>
      </c>
      <c r="M45" s="309">
        <f t="shared" si="13"/>
        <v>0</v>
      </c>
    </row>
    <row r="46" spans="1:16383" s="45" customFormat="1" ht="5.0999999999999996" customHeight="1" x14ac:dyDescent="0.25">
      <c r="B46" s="322"/>
      <c r="C46" s="323"/>
      <c r="D46" s="324"/>
      <c r="E46" s="321"/>
      <c r="F46" s="321"/>
      <c r="H46" s="309"/>
      <c r="I46" s="309"/>
      <c r="J46" s="309"/>
      <c r="K46" s="309"/>
      <c r="L46" s="309"/>
      <c r="M46" s="309"/>
    </row>
    <row r="47" spans="1:16383" s="45" customFormat="1" ht="11.25" customHeight="1" x14ac:dyDescent="0.25">
      <c r="B47" s="392" t="s">
        <v>305</v>
      </c>
      <c r="C47" s="393"/>
      <c r="D47" s="393"/>
      <c r="E47" s="321"/>
      <c r="F47" s="321"/>
      <c r="H47" s="173">
        <f>H17+H32</f>
        <v>0</v>
      </c>
      <c r="I47" s="173">
        <f t="shared" ref="I47:M51" si="14">I17+I32</f>
        <v>0</v>
      </c>
      <c r="J47" s="173">
        <f t="shared" si="14"/>
        <v>0</v>
      </c>
      <c r="K47" s="173">
        <f t="shared" si="14"/>
        <v>0</v>
      </c>
      <c r="L47" s="173">
        <f t="shared" si="14"/>
        <v>0</v>
      </c>
      <c r="M47" s="173">
        <f t="shared" si="14"/>
        <v>0</v>
      </c>
    </row>
    <row r="48" spans="1:16383" s="45" customFormat="1" ht="11.25" customHeight="1" x14ac:dyDescent="0.2">
      <c r="A48" s="65"/>
      <c r="B48" s="395" t="s">
        <v>254</v>
      </c>
      <c r="C48" s="394"/>
      <c r="D48" s="394"/>
      <c r="E48" s="325"/>
      <c r="F48" s="325"/>
      <c r="G48" s="123"/>
      <c r="H48" s="309">
        <f>H18+H33</f>
        <v>0</v>
      </c>
      <c r="I48" s="309">
        <f t="shared" si="14"/>
        <v>0</v>
      </c>
      <c r="J48" s="309">
        <f t="shared" si="14"/>
        <v>0</v>
      </c>
      <c r="K48" s="309">
        <f t="shared" si="14"/>
        <v>0</v>
      </c>
      <c r="L48" s="309">
        <f t="shared" si="14"/>
        <v>0</v>
      </c>
      <c r="M48" s="309">
        <f t="shared" si="14"/>
        <v>0</v>
      </c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5"/>
      <c r="FX48" s="65"/>
      <c r="FY48" s="65"/>
      <c r="FZ48" s="65"/>
      <c r="GA48" s="65"/>
      <c r="GB48" s="65"/>
      <c r="GC48" s="65"/>
      <c r="GD48" s="65"/>
      <c r="GE48" s="65"/>
      <c r="GF48" s="65"/>
      <c r="GG48" s="65"/>
      <c r="GH48" s="65"/>
      <c r="GI48" s="65"/>
      <c r="GJ48" s="65"/>
      <c r="GK48" s="65"/>
      <c r="GL48" s="65"/>
      <c r="GM48" s="65"/>
      <c r="GN48" s="65"/>
      <c r="GO48" s="65"/>
      <c r="GP48" s="65"/>
      <c r="GQ48" s="65"/>
      <c r="GR48" s="65"/>
      <c r="GS48" s="65"/>
      <c r="GT48" s="65"/>
      <c r="GU48" s="65"/>
      <c r="GV48" s="65"/>
      <c r="GW48" s="65"/>
      <c r="GX48" s="65"/>
      <c r="GY48" s="65"/>
      <c r="GZ48" s="65"/>
      <c r="HA48" s="65"/>
      <c r="HB48" s="65"/>
      <c r="HC48" s="65"/>
      <c r="HD48" s="65"/>
      <c r="HE48" s="65"/>
      <c r="HF48" s="65"/>
      <c r="HG48" s="65"/>
      <c r="HH48" s="65"/>
      <c r="HI48" s="65"/>
      <c r="HJ48" s="65"/>
      <c r="HK48" s="65"/>
      <c r="HL48" s="65"/>
      <c r="HM48" s="65"/>
      <c r="HN48" s="65"/>
      <c r="HO48" s="65"/>
      <c r="HP48" s="65"/>
      <c r="HQ48" s="65"/>
      <c r="HR48" s="65"/>
      <c r="HS48" s="65"/>
      <c r="HT48" s="65"/>
      <c r="HU48" s="65"/>
      <c r="HV48" s="65"/>
      <c r="HW48" s="65"/>
      <c r="HX48" s="65"/>
      <c r="HY48" s="65"/>
      <c r="HZ48" s="65"/>
      <c r="IA48" s="65"/>
      <c r="IB48" s="65"/>
      <c r="IC48" s="65"/>
      <c r="ID48" s="65"/>
      <c r="IE48" s="65"/>
      <c r="IF48" s="65"/>
      <c r="IG48" s="65"/>
      <c r="IH48" s="65"/>
      <c r="II48" s="65"/>
      <c r="IJ48" s="65"/>
      <c r="IK48" s="65"/>
      <c r="IL48" s="65"/>
      <c r="IM48" s="65"/>
      <c r="IN48" s="65"/>
      <c r="IO48" s="65"/>
      <c r="IP48" s="65"/>
      <c r="IQ48" s="65"/>
      <c r="IR48" s="65"/>
      <c r="IS48" s="65"/>
      <c r="IT48" s="65"/>
      <c r="IU48" s="65"/>
      <c r="IV48" s="65"/>
      <c r="IW48" s="65"/>
      <c r="IX48" s="65"/>
      <c r="IY48" s="65"/>
      <c r="IZ48" s="65"/>
      <c r="JA48" s="65"/>
      <c r="JB48" s="65"/>
      <c r="JC48" s="65"/>
      <c r="JD48" s="65"/>
      <c r="JE48" s="65"/>
      <c r="JF48" s="65"/>
      <c r="JG48" s="65"/>
      <c r="JH48" s="65"/>
      <c r="JI48" s="65"/>
      <c r="JJ48" s="65"/>
      <c r="JK48" s="65"/>
      <c r="JL48" s="65"/>
      <c r="JM48" s="65"/>
      <c r="JN48" s="65"/>
      <c r="JO48" s="65"/>
      <c r="JP48" s="65"/>
      <c r="JQ48" s="65"/>
      <c r="JR48" s="65"/>
      <c r="JS48" s="65"/>
      <c r="JT48" s="65"/>
      <c r="JU48" s="65"/>
      <c r="JV48" s="65"/>
      <c r="JW48" s="65"/>
      <c r="JX48" s="65"/>
      <c r="JY48" s="65"/>
      <c r="JZ48" s="65"/>
      <c r="KA48" s="65"/>
      <c r="KB48" s="65"/>
      <c r="KC48" s="65"/>
      <c r="KD48" s="65"/>
      <c r="KE48" s="65"/>
      <c r="KF48" s="65"/>
      <c r="KG48" s="65"/>
      <c r="KH48" s="65"/>
      <c r="KI48" s="65"/>
      <c r="KJ48" s="65"/>
      <c r="KK48" s="65"/>
      <c r="KL48" s="65"/>
      <c r="KM48" s="65"/>
      <c r="KN48" s="65"/>
      <c r="KO48" s="65"/>
      <c r="KP48" s="65"/>
      <c r="KQ48" s="65"/>
      <c r="KR48" s="65"/>
      <c r="KS48" s="65"/>
      <c r="KT48" s="65"/>
      <c r="KU48" s="65"/>
      <c r="KV48" s="65"/>
      <c r="KW48" s="65"/>
      <c r="KX48" s="65"/>
      <c r="KY48" s="65"/>
      <c r="KZ48" s="65"/>
      <c r="LA48" s="65"/>
      <c r="LB48" s="65"/>
      <c r="LC48" s="65"/>
      <c r="LD48" s="65"/>
      <c r="LE48" s="65"/>
      <c r="LF48" s="65"/>
      <c r="LG48" s="65"/>
      <c r="LH48" s="65"/>
      <c r="LI48" s="65"/>
      <c r="LJ48" s="65"/>
      <c r="LK48" s="65"/>
      <c r="LL48" s="65"/>
      <c r="LM48" s="65"/>
      <c r="LN48" s="65"/>
      <c r="LO48" s="65"/>
      <c r="LP48" s="65"/>
      <c r="LQ48" s="65"/>
      <c r="LR48" s="65"/>
      <c r="LS48" s="65"/>
      <c r="LT48" s="65"/>
      <c r="LU48" s="65"/>
      <c r="LV48" s="65"/>
      <c r="LW48" s="65"/>
      <c r="LX48" s="65"/>
      <c r="LY48" s="65"/>
      <c r="LZ48" s="65"/>
      <c r="MA48" s="65"/>
      <c r="MB48" s="65"/>
      <c r="MC48" s="65"/>
      <c r="MD48" s="65"/>
      <c r="ME48" s="65"/>
      <c r="MF48" s="65"/>
      <c r="MG48" s="65"/>
      <c r="MH48" s="65"/>
      <c r="MI48" s="65"/>
      <c r="MJ48" s="65"/>
      <c r="MK48" s="65"/>
      <c r="ML48" s="65"/>
      <c r="MM48" s="65"/>
      <c r="MN48" s="65"/>
      <c r="MO48" s="65"/>
      <c r="MP48" s="65"/>
      <c r="MQ48" s="65"/>
      <c r="MR48" s="65"/>
      <c r="MS48" s="65"/>
      <c r="MT48" s="65"/>
      <c r="MU48" s="65"/>
      <c r="MV48" s="65"/>
      <c r="MW48" s="65"/>
      <c r="MX48" s="65"/>
      <c r="MY48" s="65"/>
      <c r="MZ48" s="65"/>
      <c r="NA48" s="65"/>
      <c r="NB48" s="65"/>
      <c r="NC48" s="65"/>
      <c r="ND48" s="65"/>
      <c r="NE48" s="65"/>
      <c r="NF48" s="65"/>
      <c r="NG48" s="65"/>
      <c r="NH48" s="65"/>
      <c r="NI48" s="65"/>
      <c r="NJ48" s="65"/>
      <c r="NK48" s="65"/>
      <c r="NL48" s="65"/>
      <c r="NM48" s="65"/>
      <c r="NN48" s="65"/>
      <c r="NO48" s="65"/>
      <c r="NP48" s="65"/>
      <c r="NQ48" s="65"/>
      <c r="NR48" s="65"/>
      <c r="NS48" s="65"/>
      <c r="NT48" s="65"/>
      <c r="NU48" s="65"/>
      <c r="NV48" s="65"/>
      <c r="NW48" s="65"/>
      <c r="NX48" s="65"/>
      <c r="NY48" s="65"/>
      <c r="NZ48" s="65"/>
      <c r="OA48" s="65"/>
      <c r="OB48" s="65"/>
      <c r="OC48" s="65"/>
      <c r="OD48" s="65"/>
      <c r="OE48" s="65"/>
      <c r="OF48" s="65"/>
      <c r="OG48" s="65"/>
      <c r="OH48" s="65"/>
      <c r="OI48" s="65"/>
      <c r="OJ48" s="65"/>
      <c r="OK48" s="65"/>
      <c r="OL48" s="65"/>
      <c r="OM48" s="65"/>
      <c r="ON48" s="65"/>
      <c r="OO48" s="65"/>
      <c r="OP48" s="65"/>
      <c r="OQ48" s="65"/>
      <c r="OR48" s="65"/>
      <c r="OS48" s="65"/>
      <c r="OT48" s="65"/>
      <c r="OU48" s="65"/>
      <c r="OV48" s="65"/>
      <c r="OW48" s="65"/>
      <c r="OX48" s="65"/>
      <c r="OY48" s="65"/>
      <c r="OZ48" s="65"/>
      <c r="PA48" s="65"/>
      <c r="PB48" s="65"/>
      <c r="PC48" s="65"/>
      <c r="PD48" s="65"/>
      <c r="PE48" s="65"/>
      <c r="PF48" s="65"/>
      <c r="PG48" s="65"/>
      <c r="PH48" s="65"/>
      <c r="PI48" s="65"/>
      <c r="PJ48" s="65"/>
      <c r="PK48" s="65"/>
      <c r="PL48" s="65"/>
      <c r="PM48" s="65"/>
      <c r="PN48" s="65"/>
      <c r="PO48" s="65"/>
      <c r="PP48" s="65"/>
      <c r="PQ48" s="65"/>
      <c r="PR48" s="65"/>
      <c r="PS48" s="65"/>
      <c r="PT48" s="65"/>
      <c r="PU48" s="65"/>
      <c r="PV48" s="65"/>
      <c r="PW48" s="65"/>
      <c r="PX48" s="65"/>
      <c r="PY48" s="65"/>
      <c r="PZ48" s="65"/>
      <c r="QA48" s="65"/>
      <c r="QB48" s="65"/>
      <c r="QC48" s="65"/>
      <c r="QD48" s="65"/>
      <c r="QE48" s="65"/>
      <c r="QF48" s="65"/>
      <c r="QG48" s="65"/>
      <c r="QH48" s="65"/>
      <c r="QI48" s="65"/>
      <c r="QJ48" s="65"/>
      <c r="QK48" s="65"/>
      <c r="QL48" s="65"/>
      <c r="QM48" s="65"/>
      <c r="QN48" s="65"/>
      <c r="QO48" s="65"/>
      <c r="QP48" s="65"/>
      <c r="QQ48" s="65"/>
      <c r="QR48" s="65"/>
      <c r="QS48" s="65"/>
      <c r="QT48" s="65"/>
      <c r="QU48" s="65"/>
      <c r="QV48" s="65"/>
      <c r="QW48" s="65"/>
      <c r="QX48" s="65"/>
      <c r="QY48" s="65"/>
      <c r="QZ48" s="65"/>
      <c r="RA48" s="65"/>
      <c r="RB48" s="65"/>
      <c r="RC48" s="65"/>
      <c r="RD48" s="65"/>
      <c r="RE48" s="65"/>
      <c r="RF48" s="65"/>
      <c r="RG48" s="65"/>
      <c r="RH48" s="65"/>
      <c r="RI48" s="65"/>
      <c r="RJ48" s="65"/>
      <c r="RK48" s="65"/>
      <c r="RL48" s="65"/>
      <c r="RM48" s="65"/>
      <c r="RN48" s="65"/>
      <c r="RO48" s="65"/>
      <c r="RP48" s="65"/>
      <c r="RQ48" s="65"/>
      <c r="RR48" s="65"/>
      <c r="RS48" s="65"/>
      <c r="RT48" s="65"/>
      <c r="RU48" s="65"/>
      <c r="RV48" s="65"/>
      <c r="RW48" s="65"/>
      <c r="RX48" s="65"/>
      <c r="RY48" s="65"/>
      <c r="RZ48" s="65"/>
      <c r="SA48" s="65"/>
      <c r="SB48" s="65"/>
      <c r="SC48" s="65"/>
      <c r="SD48" s="65"/>
      <c r="SE48" s="65"/>
      <c r="SF48" s="65"/>
      <c r="SG48" s="65"/>
      <c r="SH48" s="65"/>
      <c r="SI48" s="65"/>
      <c r="SJ48" s="65"/>
      <c r="SK48" s="65"/>
      <c r="SL48" s="65"/>
      <c r="SM48" s="65"/>
      <c r="SN48" s="65"/>
      <c r="SO48" s="65"/>
      <c r="SP48" s="65"/>
      <c r="SQ48" s="65"/>
      <c r="SR48" s="65"/>
      <c r="SS48" s="65"/>
      <c r="ST48" s="65"/>
      <c r="SU48" s="65"/>
      <c r="SV48" s="65"/>
      <c r="SW48" s="65"/>
      <c r="SX48" s="65"/>
      <c r="SY48" s="65"/>
      <c r="SZ48" s="65"/>
      <c r="TA48" s="65"/>
      <c r="TB48" s="65"/>
      <c r="TC48" s="65"/>
      <c r="TD48" s="65"/>
      <c r="TE48" s="65"/>
      <c r="TF48" s="65"/>
      <c r="TG48" s="65"/>
      <c r="TH48" s="65"/>
      <c r="TI48" s="65"/>
      <c r="TJ48" s="65"/>
      <c r="TK48" s="65"/>
      <c r="TL48" s="65"/>
      <c r="TM48" s="65"/>
      <c r="TN48" s="65"/>
      <c r="TO48" s="65"/>
      <c r="TP48" s="65"/>
      <c r="TQ48" s="65"/>
      <c r="TR48" s="65"/>
      <c r="TS48" s="65"/>
      <c r="TT48" s="65"/>
      <c r="TU48" s="65"/>
      <c r="TV48" s="65"/>
      <c r="TW48" s="65"/>
      <c r="TX48" s="65"/>
      <c r="TY48" s="65"/>
      <c r="TZ48" s="65"/>
      <c r="UA48" s="65"/>
      <c r="UB48" s="65"/>
      <c r="UC48" s="65"/>
      <c r="UD48" s="65"/>
      <c r="UE48" s="65"/>
      <c r="UF48" s="65"/>
      <c r="UG48" s="65"/>
      <c r="UH48" s="65"/>
      <c r="UI48" s="65"/>
      <c r="UJ48" s="65"/>
      <c r="UK48" s="65"/>
      <c r="UL48" s="65"/>
      <c r="UM48" s="65"/>
      <c r="UN48" s="65"/>
      <c r="UO48" s="65"/>
      <c r="UP48" s="65"/>
      <c r="UQ48" s="65"/>
      <c r="UR48" s="65"/>
      <c r="US48" s="65"/>
      <c r="UT48" s="65"/>
      <c r="UU48" s="65"/>
      <c r="UV48" s="65"/>
      <c r="UW48" s="65"/>
      <c r="UX48" s="65"/>
      <c r="UY48" s="65"/>
      <c r="UZ48" s="65"/>
      <c r="VA48" s="65"/>
      <c r="VB48" s="65"/>
      <c r="VC48" s="65"/>
      <c r="VD48" s="65"/>
      <c r="VE48" s="65"/>
      <c r="VF48" s="65"/>
      <c r="VG48" s="65"/>
      <c r="VH48" s="65"/>
      <c r="VI48" s="65"/>
      <c r="VJ48" s="65"/>
      <c r="VK48" s="65"/>
      <c r="VL48" s="65"/>
      <c r="VM48" s="65"/>
      <c r="VN48" s="65"/>
      <c r="VO48" s="65"/>
      <c r="VP48" s="65"/>
      <c r="VQ48" s="65"/>
      <c r="VR48" s="65"/>
      <c r="VS48" s="65"/>
      <c r="VT48" s="65"/>
      <c r="VU48" s="65"/>
      <c r="VV48" s="65"/>
      <c r="VW48" s="65"/>
      <c r="VX48" s="65"/>
      <c r="VY48" s="65"/>
      <c r="VZ48" s="65"/>
      <c r="WA48" s="65"/>
      <c r="WB48" s="65"/>
      <c r="WC48" s="65"/>
      <c r="WD48" s="65"/>
      <c r="WE48" s="65"/>
      <c r="WF48" s="65"/>
      <c r="WG48" s="65"/>
      <c r="WH48" s="65"/>
      <c r="WI48" s="65"/>
      <c r="WJ48" s="65"/>
      <c r="WK48" s="65"/>
      <c r="WL48" s="65"/>
      <c r="WM48" s="65"/>
      <c r="WN48" s="65"/>
      <c r="WO48" s="65"/>
      <c r="WP48" s="65"/>
      <c r="WQ48" s="65"/>
      <c r="WR48" s="65"/>
      <c r="WS48" s="65"/>
      <c r="WT48" s="65"/>
      <c r="WU48" s="65"/>
      <c r="WV48" s="65"/>
      <c r="WW48" s="65"/>
      <c r="WX48" s="65"/>
      <c r="WY48" s="65"/>
      <c r="WZ48" s="65"/>
      <c r="XA48" s="65"/>
      <c r="XB48" s="65"/>
      <c r="XC48" s="65"/>
      <c r="XD48" s="65"/>
      <c r="XE48" s="65"/>
      <c r="XF48" s="65"/>
      <c r="XG48" s="65"/>
      <c r="XH48" s="65"/>
      <c r="XI48" s="65"/>
      <c r="XJ48" s="65"/>
      <c r="XK48" s="65"/>
      <c r="XL48" s="65"/>
      <c r="XM48" s="65"/>
      <c r="XN48" s="65"/>
      <c r="XO48" s="65"/>
      <c r="XP48" s="65"/>
      <c r="XQ48" s="65"/>
      <c r="XR48" s="65"/>
      <c r="XS48" s="65"/>
      <c r="XT48" s="65"/>
      <c r="XU48" s="65"/>
      <c r="XV48" s="65"/>
      <c r="XW48" s="65"/>
      <c r="XX48" s="65"/>
      <c r="XY48" s="65"/>
      <c r="XZ48" s="65"/>
      <c r="YA48" s="65"/>
      <c r="YB48" s="65"/>
      <c r="YC48" s="65"/>
      <c r="YD48" s="65"/>
      <c r="YE48" s="65"/>
      <c r="YF48" s="65"/>
      <c r="YG48" s="65"/>
      <c r="YH48" s="65"/>
      <c r="YI48" s="65"/>
      <c r="YJ48" s="65"/>
      <c r="YK48" s="65"/>
      <c r="YL48" s="65"/>
      <c r="YM48" s="65"/>
      <c r="YN48" s="65"/>
      <c r="YO48" s="65"/>
      <c r="YP48" s="65"/>
      <c r="YQ48" s="65"/>
      <c r="YR48" s="65"/>
      <c r="YS48" s="65"/>
      <c r="YT48" s="65"/>
      <c r="YU48" s="65"/>
      <c r="YV48" s="65"/>
      <c r="YW48" s="65"/>
      <c r="YX48" s="65"/>
      <c r="YY48" s="65"/>
      <c r="YZ48" s="65"/>
      <c r="ZA48" s="65"/>
      <c r="ZB48" s="65"/>
      <c r="ZC48" s="65"/>
      <c r="ZD48" s="65"/>
      <c r="ZE48" s="65"/>
      <c r="ZF48" s="65"/>
      <c r="ZG48" s="65"/>
      <c r="ZH48" s="65"/>
      <c r="ZI48" s="65"/>
      <c r="ZJ48" s="65"/>
      <c r="ZK48" s="65"/>
      <c r="ZL48" s="65"/>
      <c r="ZM48" s="65"/>
      <c r="ZN48" s="65"/>
      <c r="ZO48" s="65"/>
      <c r="ZP48" s="65"/>
      <c r="ZQ48" s="65"/>
      <c r="ZR48" s="65"/>
      <c r="ZS48" s="65"/>
      <c r="ZT48" s="65"/>
      <c r="ZU48" s="65"/>
      <c r="ZV48" s="65"/>
      <c r="ZW48" s="65"/>
      <c r="ZX48" s="65"/>
      <c r="ZY48" s="65"/>
      <c r="ZZ48" s="65"/>
      <c r="AAA48" s="65"/>
      <c r="AAB48" s="65"/>
      <c r="AAC48" s="65"/>
      <c r="AAD48" s="65"/>
      <c r="AAE48" s="65"/>
      <c r="AAF48" s="65"/>
      <c r="AAG48" s="65"/>
      <c r="AAH48" s="65"/>
      <c r="AAI48" s="65"/>
      <c r="AAJ48" s="65"/>
      <c r="AAK48" s="65"/>
      <c r="AAL48" s="65"/>
      <c r="AAM48" s="65"/>
      <c r="AAN48" s="65"/>
      <c r="AAO48" s="65"/>
      <c r="AAP48" s="65"/>
      <c r="AAQ48" s="65"/>
      <c r="AAR48" s="65"/>
      <c r="AAS48" s="65"/>
      <c r="AAT48" s="65"/>
      <c r="AAU48" s="65"/>
      <c r="AAV48" s="65"/>
      <c r="AAW48" s="65"/>
      <c r="AAX48" s="65"/>
      <c r="AAY48" s="65"/>
      <c r="AAZ48" s="65"/>
      <c r="ABA48" s="65"/>
      <c r="ABB48" s="65"/>
      <c r="ABC48" s="65"/>
      <c r="ABD48" s="65"/>
      <c r="ABE48" s="65"/>
      <c r="ABF48" s="65"/>
      <c r="ABG48" s="65"/>
      <c r="ABH48" s="65"/>
      <c r="ABI48" s="65"/>
      <c r="ABJ48" s="65"/>
      <c r="ABK48" s="65"/>
      <c r="ABL48" s="65"/>
      <c r="ABM48" s="65"/>
      <c r="ABN48" s="65"/>
      <c r="ABO48" s="65"/>
      <c r="ABP48" s="65"/>
      <c r="ABQ48" s="65"/>
      <c r="ABR48" s="65"/>
      <c r="ABS48" s="65"/>
      <c r="ABT48" s="65"/>
      <c r="ABU48" s="65"/>
      <c r="ABV48" s="65"/>
      <c r="ABW48" s="65"/>
      <c r="ABX48" s="65"/>
      <c r="ABY48" s="65"/>
      <c r="ABZ48" s="65"/>
      <c r="ACA48" s="65"/>
      <c r="ACB48" s="65"/>
      <c r="ACC48" s="65"/>
      <c r="ACD48" s="65"/>
      <c r="ACE48" s="65"/>
      <c r="ACF48" s="65"/>
      <c r="ACG48" s="65"/>
      <c r="ACH48" s="65"/>
      <c r="ACI48" s="65"/>
      <c r="ACJ48" s="65"/>
      <c r="ACK48" s="65"/>
      <c r="ACL48" s="65"/>
      <c r="ACM48" s="65"/>
      <c r="ACN48" s="65"/>
      <c r="ACO48" s="65"/>
      <c r="ACP48" s="65"/>
      <c r="ACQ48" s="65"/>
      <c r="ACR48" s="65"/>
      <c r="ACS48" s="65"/>
      <c r="ACT48" s="65"/>
      <c r="ACU48" s="65"/>
      <c r="ACV48" s="65"/>
      <c r="ACW48" s="65"/>
      <c r="ACX48" s="65"/>
      <c r="ACY48" s="65"/>
      <c r="ACZ48" s="65"/>
      <c r="ADA48" s="65"/>
      <c r="ADB48" s="65"/>
      <c r="ADC48" s="65"/>
      <c r="ADD48" s="65"/>
      <c r="ADE48" s="65"/>
      <c r="ADF48" s="65"/>
      <c r="ADG48" s="65"/>
      <c r="ADH48" s="65"/>
      <c r="ADI48" s="65"/>
      <c r="ADJ48" s="65"/>
      <c r="ADK48" s="65"/>
      <c r="ADL48" s="65"/>
      <c r="ADM48" s="65"/>
      <c r="ADN48" s="65"/>
      <c r="ADO48" s="65"/>
      <c r="ADP48" s="65"/>
      <c r="ADQ48" s="65"/>
      <c r="ADR48" s="65"/>
      <c r="ADS48" s="65"/>
      <c r="ADT48" s="65"/>
      <c r="ADU48" s="65"/>
      <c r="ADV48" s="65"/>
      <c r="ADW48" s="65"/>
      <c r="ADX48" s="65"/>
      <c r="ADY48" s="65"/>
      <c r="ADZ48" s="65"/>
      <c r="AEA48" s="65"/>
      <c r="AEB48" s="65"/>
      <c r="AEC48" s="65"/>
      <c r="AED48" s="65"/>
      <c r="AEE48" s="65"/>
      <c r="AEF48" s="65"/>
      <c r="AEG48" s="65"/>
      <c r="AEH48" s="65"/>
      <c r="AEI48" s="65"/>
      <c r="AEJ48" s="65"/>
      <c r="AEK48" s="65"/>
      <c r="AEL48" s="65"/>
      <c r="AEM48" s="65"/>
      <c r="AEN48" s="65"/>
      <c r="AEO48" s="65"/>
      <c r="AEP48" s="65"/>
      <c r="AEQ48" s="65"/>
      <c r="AER48" s="65"/>
      <c r="AES48" s="65"/>
      <c r="AET48" s="65"/>
      <c r="AEU48" s="65"/>
      <c r="AEV48" s="65"/>
      <c r="AEW48" s="65"/>
      <c r="AEX48" s="65"/>
      <c r="AEY48" s="65"/>
      <c r="AEZ48" s="65"/>
      <c r="AFA48" s="65"/>
      <c r="AFB48" s="65"/>
      <c r="AFC48" s="65"/>
      <c r="AFD48" s="65"/>
      <c r="AFE48" s="65"/>
      <c r="AFF48" s="65"/>
      <c r="AFG48" s="65"/>
      <c r="AFH48" s="65"/>
      <c r="AFI48" s="65"/>
      <c r="AFJ48" s="65"/>
      <c r="AFK48" s="65"/>
      <c r="AFL48" s="65"/>
      <c r="AFM48" s="65"/>
      <c r="AFN48" s="65"/>
      <c r="AFO48" s="65"/>
      <c r="AFP48" s="65"/>
      <c r="AFQ48" s="65"/>
      <c r="AFR48" s="65"/>
      <c r="AFS48" s="65"/>
      <c r="AFT48" s="65"/>
      <c r="AFU48" s="65"/>
      <c r="AFV48" s="65"/>
      <c r="AFW48" s="65"/>
      <c r="AFX48" s="65"/>
      <c r="AFY48" s="65"/>
      <c r="AFZ48" s="65"/>
      <c r="AGA48" s="65"/>
      <c r="AGB48" s="65"/>
      <c r="AGC48" s="65"/>
      <c r="AGD48" s="65"/>
      <c r="AGE48" s="65"/>
      <c r="AGF48" s="65"/>
      <c r="AGG48" s="65"/>
      <c r="AGH48" s="65"/>
      <c r="AGI48" s="65"/>
      <c r="AGJ48" s="65"/>
      <c r="AGK48" s="65"/>
      <c r="AGL48" s="65"/>
      <c r="AGM48" s="65"/>
      <c r="AGN48" s="65"/>
      <c r="AGO48" s="65"/>
      <c r="AGP48" s="65"/>
      <c r="AGQ48" s="65"/>
      <c r="AGR48" s="65"/>
      <c r="AGS48" s="65"/>
      <c r="AGT48" s="65"/>
      <c r="AGU48" s="65"/>
      <c r="AGV48" s="65"/>
      <c r="AGW48" s="65"/>
      <c r="AGX48" s="65"/>
      <c r="AGY48" s="65"/>
      <c r="AGZ48" s="65"/>
      <c r="AHA48" s="65"/>
      <c r="AHB48" s="65"/>
      <c r="AHC48" s="65"/>
      <c r="AHD48" s="65"/>
      <c r="AHE48" s="65"/>
      <c r="AHF48" s="65"/>
      <c r="AHG48" s="65"/>
      <c r="AHH48" s="65"/>
      <c r="AHI48" s="65"/>
      <c r="AHJ48" s="65"/>
      <c r="AHK48" s="65"/>
      <c r="AHL48" s="65"/>
      <c r="AHM48" s="65"/>
      <c r="AHN48" s="65"/>
      <c r="AHO48" s="65"/>
      <c r="AHP48" s="65"/>
      <c r="AHQ48" s="65"/>
      <c r="AHR48" s="65"/>
      <c r="AHS48" s="65"/>
      <c r="AHT48" s="65"/>
      <c r="AHU48" s="65"/>
      <c r="AHV48" s="65"/>
      <c r="AHW48" s="65"/>
      <c r="AHX48" s="65"/>
      <c r="AHY48" s="65"/>
      <c r="AHZ48" s="65"/>
      <c r="AIA48" s="65"/>
      <c r="AIB48" s="65"/>
      <c r="AIC48" s="65"/>
      <c r="AID48" s="65"/>
      <c r="AIE48" s="65"/>
      <c r="AIF48" s="65"/>
      <c r="AIG48" s="65"/>
      <c r="AIH48" s="65"/>
      <c r="AII48" s="65"/>
      <c r="AIJ48" s="65"/>
      <c r="AIK48" s="65"/>
      <c r="AIL48" s="65"/>
      <c r="AIM48" s="65"/>
      <c r="AIN48" s="65"/>
      <c r="AIO48" s="65"/>
      <c r="AIP48" s="65"/>
      <c r="AIQ48" s="65"/>
      <c r="AIR48" s="65"/>
      <c r="AIS48" s="65"/>
      <c r="AIT48" s="65"/>
      <c r="AIU48" s="65"/>
      <c r="AIV48" s="65"/>
      <c r="AIW48" s="65"/>
      <c r="AIX48" s="65"/>
      <c r="AIY48" s="65"/>
      <c r="AIZ48" s="65"/>
      <c r="AJA48" s="65"/>
      <c r="AJB48" s="65"/>
      <c r="AJC48" s="65"/>
      <c r="AJD48" s="65"/>
      <c r="AJE48" s="65"/>
      <c r="AJF48" s="65"/>
      <c r="AJG48" s="65"/>
      <c r="AJH48" s="65"/>
      <c r="AJI48" s="65"/>
      <c r="AJJ48" s="65"/>
      <c r="AJK48" s="65"/>
      <c r="AJL48" s="65"/>
      <c r="AJM48" s="65"/>
      <c r="AJN48" s="65"/>
      <c r="AJO48" s="65"/>
      <c r="AJP48" s="65"/>
      <c r="AJQ48" s="65"/>
      <c r="AJR48" s="65"/>
      <c r="AJS48" s="65"/>
      <c r="AJT48" s="65"/>
      <c r="AJU48" s="65"/>
      <c r="AJV48" s="65"/>
      <c r="AJW48" s="65"/>
      <c r="AJX48" s="65"/>
      <c r="AJY48" s="65"/>
      <c r="AJZ48" s="65"/>
      <c r="AKA48" s="65"/>
      <c r="AKB48" s="65"/>
      <c r="AKC48" s="65"/>
      <c r="AKD48" s="65"/>
      <c r="AKE48" s="65"/>
      <c r="AKF48" s="65"/>
      <c r="AKG48" s="65"/>
      <c r="AKH48" s="65"/>
      <c r="AKI48" s="65"/>
      <c r="AKJ48" s="65"/>
      <c r="AKK48" s="65"/>
      <c r="AKL48" s="65"/>
      <c r="AKM48" s="65"/>
      <c r="AKN48" s="65"/>
      <c r="AKO48" s="65"/>
      <c r="AKP48" s="65"/>
      <c r="AKQ48" s="65"/>
      <c r="AKR48" s="65"/>
      <c r="AKS48" s="65"/>
      <c r="AKT48" s="65"/>
      <c r="AKU48" s="65"/>
      <c r="AKV48" s="65"/>
      <c r="AKW48" s="65"/>
      <c r="AKX48" s="65"/>
      <c r="AKY48" s="65"/>
      <c r="AKZ48" s="65"/>
      <c r="ALA48" s="65"/>
      <c r="ALB48" s="65"/>
      <c r="ALC48" s="65"/>
      <c r="ALD48" s="65"/>
      <c r="ALE48" s="65"/>
      <c r="ALF48" s="65"/>
      <c r="ALG48" s="65"/>
      <c r="ALH48" s="65"/>
      <c r="ALI48" s="65"/>
      <c r="ALJ48" s="65"/>
      <c r="ALK48" s="65"/>
      <c r="ALL48" s="65"/>
      <c r="ALM48" s="65"/>
      <c r="ALN48" s="65"/>
      <c r="ALO48" s="65"/>
      <c r="ALP48" s="65"/>
      <c r="ALQ48" s="65"/>
      <c r="ALR48" s="65"/>
      <c r="ALS48" s="65"/>
      <c r="ALT48" s="65"/>
      <c r="ALU48" s="65"/>
      <c r="ALV48" s="65"/>
      <c r="ALW48" s="65"/>
      <c r="ALX48" s="65"/>
      <c r="ALY48" s="65"/>
      <c r="ALZ48" s="65"/>
      <c r="AMA48" s="65"/>
      <c r="AMB48" s="65"/>
      <c r="AMC48" s="65"/>
      <c r="AMD48" s="65"/>
      <c r="AME48" s="65"/>
      <c r="AMF48" s="65"/>
      <c r="AMG48" s="65"/>
      <c r="AMH48" s="65"/>
      <c r="AMI48" s="65"/>
      <c r="AMJ48" s="65"/>
      <c r="AMK48" s="65"/>
      <c r="AML48" s="65"/>
      <c r="AMM48" s="65"/>
      <c r="AMN48" s="65"/>
      <c r="AMO48" s="65"/>
      <c r="AMP48" s="65"/>
      <c r="AMQ48" s="65"/>
      <c r="AMR48" s="65"/>
      <c r="AMS48" s="65"/>
      <c r="AMT48" s="65"/>
      <c r="AMU48" s="65"/>
      <c r="AMV48" s="65"/>
      <c r="AMW48" s="65"/>
      <c r="AMX48" s="65"/>
      <c r="AMY48" s="65"/>
      <c r="AMZ48" s="65"/>
      <c r="ANA48" s="65"/>
      <c r="ANB48" s="65"/>
      <c r="ANC48" s="65"/>
      <c r="AND48" s="65"/>
      <c r="ANE48" s="65"/>
      <c r="ANF48" s="65"/>
      <c r="ANG48" s="65"/>
      <c r="ANH48" s="65"/>
      <c r="ANI48" s="65"/>
      <c r="ANJ48" s="65"/>
      <c r="ANK48" s="65"/>
      <c r="ANL48" s="65"/>
      <c r="ANM48" s="65"/>
      <c r="ANN48" s="65"/>
      <c r="ANO48" s="65"/>
      <c r="ANP48" s="65"/>
      <c r="ANQ48" s="65"/>
      <c r="ANR48" s="65"/>
      <c r="ANS48" s="65"/>
      <c r="ANT48" s="65"/>
      <c r="ANU48" s="65"/>
      <c r="ANV48" s="65"/>
      <c r="ANW48" s="65"/>
      <c r="ANX48" s="65"/>
      <c r="ANY48" s="65"/>
      <c r="ANZ48" s="65"/>
      <c r="AOA48" s="65"/>
      <c r="AOB48" s="65"/>
      <c r="AOC48" s="65"/>
      <c r="AOD48" s="65"/>
      <c r="AOE48" s="65"/>
      <c r="AOF48" s="65"/>
      <c r="AOG48" s="65"/>
      <c r="AOH48" s="65"/>
      <c r="AOI48" s="65"/>
      <c r="AOJ48" s="65"/>
      <c r="AOK48" s="65"/>
      <c r="AOL48" s="65"/>
      <c r="AOM48" s="65"/>
      <c r="AON48" s="65"/>
      <c r="AOO48" s="65"/>
      <c r="AOP48" s="65"/>
      <c r="AOQ48" s="65"/>
      <c r="AOR48" s="65"/>
      <c r="AOS48" s="65"/>
      <c r="AOT48" s="65"/>
      <c r="AOU48" s="65"/>
      <c r="AOV48" s="65"/>
      <c r="AOW48" s="65"/>
      <c r="AOX48" s="65"/>
      <c r="AOY48" s="65"/>
      <c r="AOZ48" s="65"/>
      <c r="APA48" s="65"/>
      <c r="APB48" s="65"/>
      <c r="APC48" s="65"/>
      <c r="APD48" s="65"/>
      <c r="APE48" s="65"/>
      <c r="APF48" s="65"/>
      <c r="APG48" s="65"/>
      <c r="APH48" s="65"/>
      <c r="API48" s="65"/>
      <c r="APJ48" s="65"/>
      <c r="APK48" s="65"/>
      <c r="APL48" s="65"/>
      <c r="APM48" s="65"/>
      <c r="APN48" s="65"/>
      <c r="APO48" s="65"/>
      <c r="APP48" s="65"/>
      <c r="APQ48" s="65"/>
      <c r="APR48" s="65"/>
      <c r="APS48" s="65"/>
      <c r="APT48" s="65"/>
      <c r="APU48" s="65"/>
      <c r="APV48" s="65"/>
      <c r="APW48" s="65"/>
      <c r="APX48" s="65"/>
      <c r="APY48" s="65"/>
      <c r="APZ48" s="65"/>
      <c r="AQA48" s="65"/>
      <c r="AQB48" s="65"/>
      <c r="AQC48" s="65"/>
      <c r="AQD48" s="65"/>
      <c r="AQE48" s="65"/>
      <c r="AQF48" s="65"/>
      <c r="AQG48" s="65"/>
      <c r="AQH48" s="65"/>
      <c r="AQI48" s="65"/>
      <c r="AQJ48" s="65"/>
      <c r="AQK48" s="65"/>
      <c r="AQL48" s="65"/>
      <c r="AQM48" s="65"/>
      <c r="AQN48" s="65"/>
      <c r="AQO48" s="65"/>
      <c r="AQP48" s="65"/>
      <c r="AQQ48" s="65"/>
      <c r="AQR48" s="65"/>
      <c r="AQS48" s="65"/>
      <c r="AQT48" s="65"/>
      <c r="AQU48" s="65"/>
      <c r="AQV48" s="65"/>
      <c r="AQW48" s="65"/>
      <c r="AQX48" s="65"/>
      <c r="AQY48" s="65"/>
      <c r="AQZ48" s="65"/>
      <c r="ARA48" s="65"/>
      <c r="ARB48" s="65"/>
      <c r="ARC48" s="65"/>
      <c r="ARD48" s="65"/>
      <c r="ARE48" s="65"/>
      <c r="ARF48" s="65"/>
      <c r="ARG48" s="65"/>
      <c r="ARH48" s="65"/>
      <c r="ARI48" s="65"/>
      <c r="ARJ48" s="65"/>
      <c r="ARK48" s="65"/>
      <c r="ARL48" s="65"/>
      <c r="ARM48" s="65"/>
      <c r="ARN48" s="65"/>
      <c r="ARO48" s="65"/>
      <c r="ARP48" s="65"/>
      <c r="ARQ48" s="65"/>
      <c r="ARR48" s="65"/>
      <c r="ARS48" s="65"/>
      <c r="ART48" s="65"/>
      <c r="ARU48" s="65"/>
      <c r="ARV48" s="65"/>
      <c r="ARW48" s="65"/>
      <c r="ARX48" s="65"/>
      <c r="ARY48" s="65"/>
      <c r="ARZ48" s="65"/>
      <c r="ASA48" s="65"/>
      <c r="ASB48" s="65"/>
      <c r="ASC48" s="65"/>
      <c r="ASD48" s="65"/>
      <c r="ASE48" s="65"/>
      <c r="ASF48" s="65"/>
      <c r="ASG48" s="65"/>
      <c r="ASH48" s="65"/>
      <c r="ASI48" s="65"/>
      <c r="ASJ48" s="65"/>
      <c r="ASK48" s="65"/>
      <c r="ASL48" s="65"/>
      <c r="ASM48" s="65"/>
      <c r="ASN48" s="65"/>
      <c r="ASO48" s="65"/>
      <c r="ASP48" s="65"/>
      <c r="ASQ48" s="65"/>
      <c r="ASR48" s="65"/>
      <c r="ASS48" s="65"/>
      <c r="AST48" s="65"/>
      <c r="ASU48" s="65"/>
      <c r="ASV48" s="65"/>
      <c r="ASW48" s="65"/>
      <c r="ASX48" s="65"/>
      <c r="ASY48" s="65"/>
      <c r="ASZ48" s="65"/>
      <c r="ATA48" s="65"/>
      <c r="ATB48" s="65"/>
      <c r="ATC48" s="65"/>
      <c r="ATD48" s="65"/>
      <c r="ATE48" s="65"/>
      <c r="ATF48" s="65"/>
      <c r="ATG48" s="65"/>
      <c r="ATH48" s="65"/>
      <c r="ATI48" s="65"/>
      <c r="ATJ48" s="65"/>
      <c r="ATK48" s="65"/>
      <c r="ATL48" s="65"/>
      <c r="ATM48" s="65"/>
      <c r="ATN48" s="65"/>
      <c r="ATO48" s="65"/>
      <c r="ATP48" s="65"/>
      <c r="ATQ48" s="65"/>
      <c r="ATR48" s="65"/>
      <c r="ATS48" s="65"/>
      <c r="ATT48" s="65"/>
      <c r="ATU48" s="65"/>
      <c r="ATV48" s="65"/>
      <c r="ATW48" s="65"/>
      <c r="ATX48" s="65"/>
      <c r="ATY48" s="65"/>
      <c r="ATZ48" s="65"/>
      <c r="AUA48" s="65"/>
      <c r="AUB48" s="65"/>
      <c r="AUC48" s="65"/>
      <c r="AUD48" s="65"/>
      <c r="AUE48" s="65"/>
      <c r="AUF48" s="65"/>
      <c r="AUG48" s="65"/>
      <c r="AUH48" s="65"/>
      <c r="AUI48" s="65"/>
      <c r="AUJ48" s="65"/>
      <c r="AUK48" s="65"/>
      <c r="AUL48" s="65"/>
      <c r="AUM48" s="65"/>
      <c r="AUN48" s="65"/>
      <c r="AUO48" s="65"/>
      <c r="AUP48" s="65"/>
      <c r="AUQ48" s="65"/>
      <c r="AUR48" s="65"/>
      <c r="AUS48" s="65"/>
      <c r="AUT48" s="65"/>
      <c r="AUU48" s="65"/>
      <c r="AUV48" s="65"/>
      <c r="AUW48" s="65"/>
      <c r="AUX48" s="65"/>
      <c r="AUY48" s="65"/>
      <c r="AUZ48" s="65"/>
      <c r="AVA48" s="65"/>
      <c r="AVB48" s="65"/>
      <c r="AVC48" s="65"/>
      <c r="AVD48" s="65"/>
      <c r="AVE48" s="65"/>
      <c r="AVF48" s="65"/>
      <c r="AVG48" s="65"/>
      <c r="AVH48" s="65"/>
      <c r="AVI48" s="65"/>
      <c r="AVJ48" s="65"/>
      <c r="AVK48" s="65"/>
      <c r="AVL48" s="65"/>
      <c r="AVM48" s="65"/>
      <c r="AVN48" s="65"/>
      <c r="AVO48" s="65"/>
      <c r="AVP48" s="65"/>
      <c r="AVQ48" s="65"/>
      <c r="AVR48" s="65"/>
      <c r="AVS48" s="65"/>
      <c r="AVT48" s="65"/>
      <c r="AVU48" s="65"/>
      <c r="AVV48" s="65"/>
      <c r="AVW48" s="65"/>
      <c r="AVX48" s="65"/>
      <c r="AVY48" s="65"/>
      <c r="AVZ48" s="65"/>
      <c r="AWA48" s="65"/>
      <c r="AWB48" s="65"/>
      <c r="AWC48" s="65"/>
      <c r="AWD48" s="65"/>
      <c r="AWE48" s="65"/>
      <c r="AWF48" s="65"/>
      <c r="AWG48" s="65"/>
      <c r="AWH48" s="65"/>
      <c r="AWI48" s="65"/>
      <c r="AWJ48" s="65"/>
      <c r="AWK48" s="65"/>
      <c r="AWL48" s="65"/>
      <c r="AWM48" s="65"/>
      <c r="AWN48" s="65"/>
      <c r="AWO48" s="65"/>
      <c r="AWP48" s="65"/>
      <c r="AWQ48" s="65"/>
      <c r="AWR48" s="65"/>
      <c r="AWS48" s="65"/>
      <c r="AWT48" s="65"/>
      <c r="AWU48" s="65"/>
      <c r="AWV48" s="65"/>
      <c r="AWW48" s="65"/>
      <c r="AWX48" s="65"/>
      <c r="AWY48" s="65"/>
      <c r="AWZ48" s="65"/>
      <c r="AXA48" s="65"/>
      <c r="AXB48" s="65"/>
      <c r="AXC48" s="65"/>
      <c r="AXD48" s="65"/>
      <c r="AXE48" s="65"/>
      <c r="AXF48" s="65"/>
      <c r="AXG48" s="65"/>
      <c r="AXH48" s="65"/>
      <c r="AXI48" s="65"/>
      <c r="AXJ48" s="65"/>
      <c r="AXK48" s="65"/>
      <c r="AXL48" s="65"/>
      <c r="AXM48" s="65"/>
      <c r="AXN48" s="65"/>
      <c r="AXO48" s="65"/>
      <c r="AXP48" s="65"/>
      <c r="AXQ48" s="65"/>
      <c r="AXR48" s="65"/>
      <c r="AXS48" s="65"/>
      <c r="AXT48" s="65"/>
      <c r="AXU48" s="65"/>
      <c r="AXV48" s="65"/>
      <c r="AXW48" s="65"/>
      <c r="AXX48" s="65"/>
      <c r="AXY48" s="65"/>
      <c r="AXZ48" s="65"/>
      <c r="AYA48" s="65"/>
      <c r="AYB48" s="65"/>
      <c r="AYC48" s="65"/>
      <c r="AYD48" s="65"/>
      <c r="AYE48" s="65"/>
      <c r="AYF48" s="65"/>
      <c r="AYG48" s="65"/>
      <c r="AYH48" s="65"/>
      <c r="AYI48" s="65"/>
      <c r="AYJ48" s="65"/>
      <c r="AYK48" s="65"/>
      <c r="AYL48" s="65"/>
      <c r="AYM48" s="65"/>
      <c r="AYN48" s="65"/>
      <c r="AYO48" s="65"/>
      <c r="AYP48" s="65"/>
      <c r="AYQ48" s="65"/>
      <c r="AYR48" s="65"/>
      <c r="AYS48" s="65"/>
      <c r="AYT48" s="65"/>
      <c r="AYU48" s="65"/>
      <c r="AYV48" s="65"/>
      <c r="AYW48" s="65"/>
      <c r="AYX48" s="65"/>
      <c r="AYY48" s="65"/>
      <c r="AYZ48" s="65"/>
      <c r="AZA48" s="65"/>
      <c r="AZB48" s="65"/>
      <c r="AZC48" s="65"/>
      <c r="AZD48" s="65"/>
      <c r="AZE48" s="65"/>
      <c r="AZF48" s="65"/>
      <c r="AZG48" s="65"/>
      <c r="AZH48" s="65"/>
      <c r="AZI48" s="65"/>
      <c r="AZJ48" s="65"/>
      <c r="AZK48" s="65"/>
      <c r="AZL48" s="65"/>
      <c r="AZM48" s="65"/>
      <c r="AZN48" s="65"/>
      <c r="AZO48" s="65"/>
      <c r="AZP48" s="65"/>
      <c r="AZQ48" s="65"/>
      <c r="AZR48" s="65"/>
      <c r="AZS48" s="65"/>
      <c r="AZT48" s="65"/>
      <c r="AZU48" s="65"/>
      <c r="AZV48" s="65"/>
      <c r="AZW48" s="65"/>
      <c r="AZX48" s="65"/>
      <c r="AZY48" s="65"/>
      <c r="AZZ48" s="65"/>
      <c r="BAA48" s="65"/>
      <c r="BAB48" s="65"/>
      <c r="BAC48" s="65"/>
      <c r="BAD48" s="65"/>
      <c r="BAE48" s="65"/>
      <c r="BAF48" s="65"/>
      <c r="BAG48" s="65"/>
      <c r="BAH48" s="65"/>
      <c r="BAI48" s="65"/>
      <c r="BAJ48" s="65"/>
      <c r="BAK48" s="65"/>
      <c r="BAL48" s="65"/>
      <c r="BAM48" s="65"/>
      <c r="BAN48" s="65"/>
      <c r="BAO48" s="65"/>
      <c r="BAP48" s="65"/>
      <c r="BAQ48" s="65"/>
      <c r="BAR48" s="65"/>
      <c r="BAS48" s="65"/>
      <c r="BAT48" s="65"/>
      <c r="BAU48" s="65"/>
      <c r="BAV48" s="65"/>
      <c r="BAW48" s="65"/>
      <c r="BAX48" s="65"/>
      <c r="BAY48" s="65"/>
      <c r="BAZ48" s="65"/>
      <c r="BBA48" s="65"/>
      <c r="BBB48" s="65"/>
      <c r="BBC48" s="65"/>
      <c r="BBD48" s="65"/>
      <c r="BBE48" s="65"/>
      <c r="BBF48" s="65"/>
      <c r="BBG48" s="65"/>
      <c r="BBH48" s="65"/>
      <c r="BBI48" s="65"/>
      <c r="BBJ48" s="65"/>
      <c r="BBK48" s="65"/>
      <c r="BBL48" s="65"/>
      <c r="BBM48" s="65"/>
      <c r="BBN48" s="65"/>
      <c r="BBO48" s="65"/>
      <c r="BBP48" s="65"/>
      <c r="BBQ48" s="65"/>
      <c r="BBR48" s="65"/>
      <c r="BBS48" s="65"/>
      <c r="BBT48" s="65"/>
      <c r="BBU48" s="65"/>
      <c r="BBV48" s="65"/>
      <c r="BBW48" s="65"/>
      <c r="BBX48" s="65"/>
      <c r="BBY48" s="65"/>
      <c r="BBZ48" s="65"/>
      <c r="BCA48" s="65"/>
      <c r="BCB48" s="65"/>
      <c r="BCC48" s="65"/>
      <c r="BCD48" s="65"/>
      <c r="BCE48" s="65"/>
      <c r="BCF48" s="65"/>
      <c r="BCG48" s="65"/>
      <c r="BCH48" s="65"/>
      <c r="BCI48" s="65"/>
      <c r="BCJ48" s="65"/>
      <c r="BCK48" s="65"/>
      <c r="BCL48" s="65"/>
      <c r="BCM48" s="65"/>
      <c r="BCN48" s="65"/>
      <c r="BCO48" s="65"/>
      <c r="BCP48" s="65"/>
      <c r="BCQ48" s="65"/>
      <c r="BCR48" s="65"/>
      <c r="BCS48" s="65"/>
      <c r="BCT48" s="65"/>
      <c r="BCU48" s="65"/>
      <c r="BCV48" s="65"/>
      <c r="BCW48" s="65"/>
      <c r="BCX48" s="65"/>
      <c r="BCY48" s="65"/>
      <c r="BCZ48" s="65"/>
      <c r="BDA48" s="65"/>
      <c r="BDB48" s="65"/>
      <c r="BDC48" s="65"/>
      <c r="BDD48" s="65"/>
      <c r="BDE48" s="65"/>
      <c r="BDF48" s="65"/>
      <c r="BDG48" s="65"/>
      <c r="BDH48" s="65"/>
      <c r="BDI48" s="65"/>
      <c r="BDJ48" s="65"/>
      <c r="BDK48" s="65"/>
      <c r="BDL48" s="65"/>
      <c r="BDM48" s="65"/>
      <c r="BDN48" s="65"/>
      <c r="BDO48" s="65"/>
      <c r="BDP48" s="65"/>
      <c r="BDQ48" s="65"/>
      <c r="BDR48" s="65"/>
      <c r="BDS48" s="65"/>
      <c r="BDT48" s="65"/>
      <c r="BDU48" s="65"/>
      <c r="BDV48" s="65"/>
      <c r="BDW48" s="65"/>
      <c r="BDX48" s="65"/>
      <c r="BDY48" s="65"/>
      <c r="BDZ48" s="65"/>
      <c r="BEA48" s="65"/>
      <c r="BEB48" s="65"/>
      <c r="BEC48" s="65"/>
      <c r="BED48" s="65"/>
      <c r="BEE48" s="65"/>
      <c r="BEF48" s="65"/>
      <c r="BEG48" s="65"/>
      <c r="BEH48" s="65"/>
      <c r="BEI48" s="65"/>
      <c r="BEJ48" s="65"/>
      <c r="BEK48" s="65"/>
      <c r="BEL48" s="65"/>
      <c r="BEM48" s="65"/>
      <c r="BEN48" s="65"/>
      <c r="BEO48" s="65"/>
      <c r="BEP48" s="65"/>
      <c r="BEQ48" s="65"/>
      <c r="BER48" s="65"/>
      <c r="BES48" s="65"/>
      <c r="BET48" s="65"/>
      <c r="BEU48" s="65"/>
      <c r="BEV48" s="65"/>
      <c r="BEW48" s="65"/>
      <c r="BEX48" s="65"/>
      <c r="BEY48" s="65"/>
      <c r="BEZ48" s="65"/>
      <c r="BFA48" s="65"/>
      <c r="BFB48" s="65"/>
      <c r="BFC48" s="65"/>
      <c r="BFD48" s="65"/>
      <c r="BFE48" s="65"/>
      <c r="BFF48" s="65"/>
      <c r="BFG48" s="65"/>
      <c r="BFH48" s="65"/>
      <c r="BFI48" s="65"/>
      <c r="BFJ48" s="65"/>
      <c r="BFK48" s="65"/>
      <c r="BFL48" s="65"/>
      <c r="BFM48" s="65"/>
      <c r="BFN48" s="65"/>
      <c r="BFO48" s="65"/>
      <c r="BFP48" s="65"/>
      <c r="BFQ48" s="65"/>
      <c r="BFR48" s="65"/>
      <c r="BFS48" s="65"/>
      <c r="BFT48" s="65"/>
      <c r="BFU48" s="65"/>
      <c r="BFV48" s="65"/>
      <c r="BFW48" s="65"/>
      <c r="BFX48" s="65"/>
      <c r="BFY48" s="65"/>
      <c r="BFZ48" s="65"/>
      <c r="BGA48" s="65"/>
      <c r="BGB48" s="65"/>
      <c r="BGC48" s="65"/>
      <c r="BGD48" s="65"/>
      <c r="BGE48" s="65"/>
      <c r="BGF48" s="65"/>
      <c r="BGG48" s="65"/>
      <c r="BGH48" s="65"/>
      <c r="BGI48" s="65"/>
      <c r="BGJ48" s="65"/>
      <c r="BGK48" s="65"/>
      <c r="BGL48" s="65"/>
      <c r="BGM48" s="65"/>
      <c r="BGN48" s="65"/>
      <c r="BGO48" s="65"/>
      <c r="BGP48" s="65"/>
      <c r="BGQ48" s="65"/>
      <c r="BGR48" s="65"/>
      <c r="BGS48" s="65"/>
      <c r="BGT48" s="65"/>
      <c r="BGU48" s="65"/>
      <c r="BGV48" s="65"/>
      <c r="BGW48" s="65"/>
      <c r="BGX48" s="65"/>
      <c r="BGY48" s="65"/>
      <c r="BGZ48" s="65"/>
      <c r="BHA48" s="65"/>
      <c r="BHB48" s="65"/>
      <c r="BHC48" s="65"/>
      <c r="BHD48" s="65"/>
      <c r="BHE48" s="65"/>
      <c r="BHF48" s="65"/>
      <c r="BHG48" s="65"/>
      <c r="BHH48" s="65"/>
      <c r="BHI48" s="65"/>
      <c r="BHJ48" s="65"/>
      <c r="BHK48" s="65"/>
      <c r="BHL48" s="65"/>
      <c r="BHM48" s="65"/>
      <c r="BHN48" s="65"/>
      <c r="BHO48" s="65"/>
      <c r="BHP48" s="65"/>
      <c r="BHQ48" s="65"/>
      <c r="BHR48" s="65"/>
      <c r="BHS48" s="65"/>
      <c r="BHT48" s="65"/>
      <c r="BHU48" s="65"/>
      <c r="BHV48" s="65"/>
      <c r="BHW48" s="65"/>
      <c r="BHX48" s="65"/>
      <c r="BHY48" s="65"/>
      <c r="BHZ48" s="65"/>
      <c r="BIA48" s="65"/>
      <c r="BIB48" s="65"/>
      <c r="BIC48" s="65"/>
      <c r="BID48" s="65"/>
      <c r="BIE48" s="65"/>
      <c r="BIF48" s="65"/>
      <c r="BIG48" s="65"/>
      <c r="BIH48" s="65"/>
      <c r="BII48" s="65"/>
      <c r="BIJ48" s="65"/>
      <c r="BIK48" s="65"/>
      <c r="BIL48" s="65"/>
      <c r="BIM48" s="65"/>
      <c r="BIN48" s="65"/>
      <c r="BIO48" s="65"/>
      <c r="BIP48" s="65"/>
      <c r="BIQ48" s="65"/>
      <c r="BIR48" s="65"/>
      <c r="BIS48" s="65"/>
      <c r="BIT48" s="65"/>
      <c r="BIU48" s="65"/>
      <c r="BIV48" s="65"/>
      <c r="BIW48" s="65"/>
      <c r="BIX48" s="65"/>
      <c r="BIY48" s="65"/>
      <c r="BIZ48" s="65"/>
      <c r="BJA48" s="65"/>
      <c r="BJB48" s="65"/>
      <c r="BJC48" s="65"/>
      <c r="BJD48" s="65"/>
      <c r="BJE48" s="65"/>
      <c r="BJF48" s="65"/>
      <c r="BJG48" s="65"/>
      <c r="BJH48" s="65"/>
      <c r="BJI48" s="65"/>
      <c r="BJJ48" s="65"/>
      <c r="BJK48" s="65"/>
      <c r="BJL48" s="65"/>
      <c r="BJM48" s="65"/>
      <c r="BJN48" s="65"/>
      <c r="BJO48" s="65"/>
      <c r="BJP48" s="65"/>
      <c r="BJQ48" s="65"/>
      <c r="BJR48" s="65"/>
      <c r="BJS48" s="65"/>
      <c r="BJT48" s="65"/>
      <c r="BJU48" s="65"/>
      <c r="BJV48" s="65"/>
      <c r="BJW48" s="65"/>
      <c r="BJX48" s="65"/>
      <c r="BJY48" s="65"/>
      <c r="BJZ48" s="65"/>
      <c r="BKA48" s="65"/>
      <c r="BKB48" s="65"/>
      <c r="BKC48" s="65"/>
      <c r="BKD48" s="65"/>
      <c r="BKE48" s="65"/>
      <c r="BKF48" s="65"/>
      <c r="BKG48" s="65"/>
      <c r="BKH48" s="65"/>
      <c r="BKI48" s="65"/>
      <c r="BKJ48" s="65"/>
      <c r="BKK48" s="65"/>
      <c r="BKL48" s="65"/>
      <c r="BKM48" s="65"/>
      <c r="BKN48" s="65"/>
      <c r="BKO48" s="65"/>
      <c r="BKP48" s="65"/>
      <c r="BKQ48" s="65"/>
      <c r="BKR48" s="65"/>
      <c r="BKS48" s="65"/>
      <c r="BKT48" s="65"/>
      <c r="BKU48" s="65"/>
      <c r="BKV48" s="65"/>
      <c r="BKW48" s="65"/>
      <c r="BKX48" s="65"/>
      <c r="BKY48" s="65"/>
      <c r="BKZ48" s="65"/>
      <c r="BLA48" s="65"/>
      <c r="BLB48" s="65"/>
      <c r="BLC48" s="65"/>
      <c r="BLD48" s="65"/>
      <c r="BLE48" s="65"/>
      <c r="BLF48" s="65"/>
      <c r="BLG48" s="65"/>
      <c r="BLH48" s="65"/>
      <c r="BLI48" s="65"/>
      <c r="BLJ48" s="65"/>
      <c r="BLK48" s="65"/>
      <c r="BLL48" s="65"/>
      <c r="BLM48" s="65"/>
      <c r="BLN48" s="65"/>
      <c r="BLO48" s="65"/>
      <c r="BLP48" s="65"/>
      <c r="BLQ48" s="65"/>
      <c r="BLR48" s="65"/>
      <c r="BLS48" s="65"/>
      <c r="BLT48" s="65"/>
      <c r="BLU48" s="65"/>
      <c r="BLV48" s="65"/>
      <c r="BLW48" s="65"/>
      <c r="BLX48" s="65"/>
      <c r="BLY48" s="65"/>
      <c r="BLZ48" s="65"/>
      <c r="BMA48" s="65"/>
      <c r="BMB48" s="65"/>
      <c r="BMC48" s="65"/>
      <c r="BMD48" s="65"/>
      <c r="BME48" s="65"/>
      <c r="BMF48" s="65"/>
      <c r="BMG48" s="65"/>
      <c r="BMH48" s="65"/>
      <c r="BMI48" s="65"/>
      <c r="BMJ48" s="65"/>
      <c r="BMK48" s="65"/>
      <c r="BML48" s="65"/>
      <c r="BMM48" s="65"/>
      <c r="BMN48" s="65"/>
      <c r="BMO48" s="65"/>
      <c r="BMP48" s="65"/>
      <c r="BMQ48" s="65"/>
      <c r="BMR48" s="65"/>
      <c r="BMS48" s="65"/>
      <c r="BMT48" s="65"/>
      <c r="BMU48" s="65"/>
      <c r="BMV48" s="65"/>
      <c r="BMW48" s="65"/>
      <c r="BMX48" s="65"/>
      <c r="BMY48" s="65"/>
      <c r="BMZ48" s="65"/>
      <c r="BNA48" s="65"/>
      <c r="BNB48" s="65"/>
      <c r="BNC48" s="65"/>
      <c r="BND48" s="65"/>
      <c r="BNE48" s="65"/>
      <c r="BNF48" s="65"/>
      <c r="BNG48" s="65"/>
      <c r="BNH48" s="65"/>
      <c r="BNI48" s="65"/>
      <c r="BNJ48" s="65"/>
      <c r="BNK48" s="65"/>
      <c r="BNL48" s="65"/>
      <c r="BNM48" s="65"/>
      <c r="BNN48" s="65"/>
      <c r="BNO48" s="65"/>
      <c r="BNP48" s="65"/>
      <c r="BNQ48" s="65"/>
      <c r="BNR48" s="65"/>
      <c r="BNS48" s="65"/>
      <c r="BNT48" s="65"/>
      <c r="BNU48" s="65"/>
      <c r="BNV48" s="65"/>
      <c r="BNW48" s="65"/>
      <c r="BNX48" s="65"/>
      <c r="BNY48" s="65"/>
      <c r="BNZ48" s="65"/>
      <c r="BOA48" s="65"/>
      <c r="BOB48" s="65"/>
      <c r="BOC48" s="65"/>
      <c r="BOD48" s="65"/>
      <c r="BOE48" s="65"/>
      <c r="BOF48" s="65"/>
      <c r="BOG48" s="65"/>
      <c r="BOH48" s="65"/>
      <c r="BOI48" s="65"/>
      <c r="BOJ48" s="65"/>
      <c r="BOK48" s="65"/>
      <c r="BOL48" s="65"/>
      <c r="BOM48" s="65"/>
      <c r="BON48" s="65"/>
      <c r="BOO48" s="65"/>
      <c r="BOP48" s="65"/>
      <c r="BOQ48" s="65"/>
      <c r="BOR48" s="65"/>
      <c r="BOS48" s="65"/>
      <c r="BOT48" s="65"/>
      <c r="BOU48" s="65"/>
      <c r="BOV48" s="65"/>
      <c r="BOW48" s="65"/>
      <c r="BOX48" s="65"/>
      <c r="BOY48" s="65"/>
      <c r="BOZ48" s="65"/>
      <c r="BPA48" s="65"/>
      <c r="BPB48" s="65"/>
      <c r="BPC48" s="65"/>
      <c r="BPD48" s="65"/>
      <c r="BPE48" s="65"/>
      <c r="BPF48" s="65"/>
      <c r="BPG48" s="65"/>
      <c r="BPH48" s="65"/>
      <c r="BPI48" s="65"/>
      <c r="BPJ48" s="65"/>
      <c r="BPK48" s="65"/>
      <c r="BPL48" s="65"/>
      <c r="BPM48" s="65"/>
      <c r="BPN48" s="65"/>
      <c r="BPO48" s="65"/>
      <c r="BPP48" s="65"/>
      <c r="BPQ48" s="65"/>
      <c r="BPR48" s="65"/>
      <c r="BPS48" s="65"/>
      <c r="BPT48" s="65"/>
      <c r="BPU48" s="65"/>
      <c r="BPV48" s="65"/>
      <c r="BPW48" s="65"/>
      <c r="BPX48" s="65"/>
      <c r="BPY48" s="65"/>
      <c r="BPZ48" s="65"/>
      <c r="BQA48" s="65"/>
      <c r="BQB48" s="65"/>
      <c r="BQC48" s="65"/>
      <c r="BQD48" s="65"/>
      <c r="BQE48" s="65"/>
      <c r="BQF48" s="65"/>
      <c r="BQG48" s="65"/>
      <c r="BQH48" s="65"/>
      <c r="BQI48" s="65"/>
      <c r="BQJ48" s="65"/>
      <c r="BQK48" s="65"/>
      <c r="BQL48" s="65"/>
      <c r="BQM48" s="65"/>
      <c r="BQN48" s="65"/>
      <c r="BQO48" s="65"/>
      <c r="BQP48" s="65"/>
      <c r="BQQ48" s="65"/>
      <c r="BQR48" s="65"/>
      <c r="BQS48" s="65"/>
      <c r="BQT48" s="65"/>
      <c r="BQU48" s="65"/>
      <c r="BQV48" s="65"/>
      <c r="BQW48" s="65"/>
      <c r="BQX48" s="65"/>
      <c r="BQY48" s="65"/>
      <c r="BQZ48" s="65"/>
      <c r="BRA48" s="65"/>
      <c r="BRB48" s="65"/>
      <c r="BRC48" s="65"/>
      <c r="BRD48" s="65"/>
      <c r="BRE48" s="65"/>
      <c r="BRF48" s="65"/>
      <c r="BRG48" s="65"/>
      <c r="BRH48" s="65"/>
      <c r="BRI48" s="65"/>
      <c r="BRJ48" s="65"/>
      <c r="BRK48" s="65"/>
      <c r="BRL48" s="65"/>
      <c r="BRM48" s="65"/>
      <c r="BRN48" s="65"/>
      <c r="BRO48" s="65"/>
      <c r="BRP48" s="65"/>
      <c r="BRQ48" s="65"/>
      <c r="BRR48" s="65"/>
      <c r="BRS48" s="65"/>
      <c r="BRT48" s="65"/>
      <c r="BRU48" s="65"/>
      <c r="BRV48" s="65"/>
      <c r="BRW48" s="65"/>
      <c r="BRX48" s="65"/>
      <c r="BRY48" s="65"/>
      <c r="BRZ48" s="65"/>
      <c r="BSA48" s="65"/>
      <c r="BSB48" s="65"/>
      <c r="BSC48" s="65"/>
      <c r="BSD48" s="65"/>
      <c r="BSE48" s="65"/>
      <c r="BSF48" s="65"/>
      <c r="BSG48" s="65"/>
      <c r="BSH48" s="65"/>
      <c r="BSI48" s="65"/>
      <c r="BSJ48" s="65"/>
      <c r="BSK48" s="65"/>
      <c r="BSL48" s="65"/>
      <c r="BSM48" s="65"/>
      <c r="BSN48" s="65"/>
      <c r="BSO48" s="65"/>
      <c r="BSP48" s="65"/>
      <c r="BSQ48" s="65"/>
      <c r="BSR48" s="65"/>
      <c r="BSS48" s="65"/>
      <c r="BST48" s="65"/>
      <c r="BSU48" s="65"/>
      <c r="BSV48" s="65"/>
      <c r="BSW48" s="65"/>
      <c r="BSX48" s="65"/>
      <c r="BSY48" s="65"/>
      <c r="BSZ48" s="65"/>
      <c r="BTA48" s="65"/>
      <c r="BTB48" s="65"/>
      <c r="BTC48" s="65"/>
      <c r="BTD48" s="65"/>
      <c r="BTE48" s="65"/>
      <c r="BTF48" s="65"/>
      <c r="BTG48" s="65"/>
      <c r="BTH48" s="65"/>
      <c r="BTI48" s="65"/>
      <c r="BTJ48" s="65"/>
      <c r="BTK48" s="65"/>
      <c r="BTL48" s="65"/>
      <c r="BTM48" s="65"/>
      <c r="BTN48" s="65"/>
      <c r="BTO48" s="65"/>
      <c r="BTP48" s="65"/>
      <c r="BTQ48" s="65"/>
      <c r="BTR48" s="65"/>
      <c r="BTS48" s="65"/>
      <c r="BTT48" s="65"/>
      <c r="BTU48" s="65"/>
      <c r="BTV48" s="65"/>
      <c r="BTW48" s="65"/>
      <c r="BTX48" s="65"/>
      <c r="BTY48" s="65"/>
      <c r="BTZ48" s="65"/>
      <c r="BUA48" s="65"/>
      <c r="BUB48" s="65"/>
      <c r="BUC48" s="65"/>
      <c r="BUD48" s="65"/>
      <c r="BUE48" s="65"/>
      <c r="BUF48" s="65"/>
      <c r="BUG48" s="65"/>
      <c r="BUH48" s="65"/>
      <c r="BUI48" s="65"/>
      <c r="BUJ48" s="65"/>
      <c r="BUK48" s="65"/>
      <c r="BUL48" s="65"/>
      <c r="BUM48" s="65"/>
      <c r="BUN48" s="65"/>
      <c r="BUO48" s="65"/>
      <c r="BUP48" s="65"/>
      <c r="BUQ48" s="65"/>
      <c r="BUR48" s="65"/>
      <c r="BUS48" s="65"/>
      <c r="BUT48" s="65"/>
      <c r="BUU48" s="65"/>
      <c r="BUV48" s="65"/>
      <c r="BUW48" s="65"/>
      <c r="BUX48" s="65"/>
      <c r="BUY48" s="65"/>
      <c r="BUZ48" s="65"/>
      <c r="BVA48" s="65"/>
      <c r="BVB48" s="65"/>
      <c r="BVC48" s="65"/>
      <c r="BVD48" s="65"/>
      <c r="BVE48" s="65"/>
      <c r="BVF48" s="65"/>
      <c r="BVG48" s="65"/>
      <c r="BVH48" s="65"/>
      <c r="BVI48" s="65"/>
      <c r="BVJ48" s="65"/>
      <c r="BVK48" s="65"/>
      <c r="BVL48" s="65"/>
      <c r="BVM48" s="65"/>
      <c r="BVN48" s="65"/>
      <c r="BVO48" s="65"/>
      <c r="BVP48" s="65"/>
      <c r="BVQ48" s="65"/>
      <c r="BVR48" s="65"/>
      <c r="BVS48" s="65"/>
      <c r="BVT48" s="65"/>
      <c r="BVU48" s="65"/>
      <c r="BVV48" s="65"/>
      <c r="BVW48" s="65"/>
      <c r="BVX48" s="65"/>
      <c r="BVY48" s="65"/>
      <c r="BVZ48" s="65"/>
      <c r="BWA48" s="65"/>
      <c r="BWB48" s="65"/>
      <c r="BWC48" s="65"/>
      <c r="BWD48" s="65"/>
      <c r="BWE48" s="65"/>
      <c r="BWF48" s="65"/>
      <c r="BWG48" s="65"/>
      <c r="BWH48" s="65"/>
      <c r="BWI48" s="65"/>
      <c r="BWJ48" s="65"/>
      <c r="BWK48" s="65"/>
      <c r="BWL48" s="65"/>
      <c r="BWM48" s="65"/>
      <c r="BWN48" s="65"/>
      <c r="BWO48" s="65"/>
      <c r="BWP48" s="65"/>
      <c r="BWQ48" s="65"/>
      <c r="BWR48" s="65"/>
      <c r="BWS48" s="65"/>
      <c r="BWT48" s="65"/>
      <c r="BWU48" s="65"/>
      <c r="BWV48" s="65"/>
      <c r="BWW48" s="65"/>
      <c r="BWX48" s="65"/>
      <c r="BWY48" s="65"/>
      <c r="BWZ48" s="65"/>
      <c r="BXA48" s="65"/>
      <c r="BXB48" s="65"/>
      <c r="BXC48" s="65"/>
      <c r="BXD48" s="65"/>
      <c r="BXE48" s="65"/>
      <c r="BXF48" s="65"/>
      <c r="BXG48" s="65"/>
      <c r="BXH48" s="65"/>
      <c r="BXI48" s="65"/>
      <c r="BXJ48" s="65"/>
      <c r="BXK48" s="65"/>
      <c r="BXL48" s="65"/>
      <c r="BXM48" s="65"/>
      <c r="BXN48" s="65"/>
      <c r="BXO48" s="65"/>
      <c r="BXP48" s="65"/>
      <c r="BXQ48" s="65"/>
      <c r="BXR48" s="65"/>
      <c r="BXS48" s="65"/>
      <c r="BXT48" s="65"/>
      <c r="BXU48" s="65"/>
      <c r="BXV48" s="65"/>
      <c r="BXW48" s="65"/>
      <c r="BXX48" s="65"/>
      <c r="BXY48" s="65"/>
      <c r="BXZ48" s="65"/>
      <c r="BYA48" s="65"/>
      <c r="BYB48" s="65"/>
      <c r="BYC48" s="65"/>
      <c r="BYD48" s="65"/>
      <c r="BYE48" s="65"/>
      <c r="BYF48" s="65"/>
      <c r="BYG48" s="65"/>
      <c r="BYH48" s="65"/>
      <c r="BYI48" s="65"/>
      <c r="BYJ48" s="65"/>
      <c r="BYK48" s="65"/>
      <c r="BYL48" s="65"/>
      <c r="BYM48" s="65"/>
      <c r="BYN48" s="65"/>
      <c r="BYO48" s="65"/>
      <c r="BYP48" s="65"/>
      <c r="BYQ48" s="65"/>
      <c r="BYR48" s="65"/>
      <c r="BYS48" s="65"/>
      <c r="BYT48" s="65"/>
      <c r="BYU48" s="65"/>
      <c r="BYV48" s="65"/>
      <c r="BYW48" s="65"/>
      <c r="BYX48" s="65"/>
      <c r="BYY48" s="65"/>
      <c r="BYZ48" s="65"/>
      <c r="BZA48" s="65"/>
      <c r="BZB48" s="65"/>
      <c r="BZC48" s="65"/>
      <c r="BZD48" s="65"/>
      <c r="BZE48" s="65"/>
      <c r="BZF48" s="65"/>
      <c r="BZG48" s="65"/>
      <c r="BZH48" s="65"/>
      <c r="BZI48" s="65"/>
      <c r="BZJ48" s="65"/>
      <c r="BZK48" s="65"/>
      <c r="BZL48" s="65"/>
      <c r="BZM48" s="65"/>
      <c r="BZN48" s="65"/>
      <c r="BZO48" s="65"/>
      <c r="BZP48" s="65"/>
      <c r="BZQ48" s="65"/>
      <c r="BZR48" s="65"/>
      <c r="BZS48" s="65"/>
      <c r="BZT48" s="65"/>
      <c r="BZU48" s="65"/>
      <c r="BZV48" s="65"/>
      <c r="BZW48" s="65"/>
      <c r="BZX48" s="65"/>
      <c r="BZY48" s="65"/>
      <c r="BZZ48" s="65"/>
      <c r="CAA48" s="65"/>
      <c r="CAB48" s="65"/>
      <c r="CAC48" s="65"/>
      <c r="CAD48" s="65"/>
      <c r="CAE48" s="65"/>
      <c r="CAF48" s="65"/>
      <c r="CAG48" s="65"/>
      <c r="CAH48" s="65"/>
      <c r="CAI48" s="65"/>
      <c r="CAJ48" s="65"/>
      <c r="CAK48" s="65"/>
      <c r="CAL48" s="65"/>
      <c r="CAM48" s="65"/>
      <c r="CAN48" s="65"/>
      <c r="CAO48" s="65"/>
      <c r="CAP48" s="65"/>
      <c r="CAQ48" s="65"/>
      <c r="CAR48" s="65"/>
      <c r="CAS48" s="65"/>
      <c r="CAT48" s="65"/>
      <c r="CAU48" s="65"/>
      <c r="CAV48" s="65"/>
      <c r="CAW48" s="65"/>
      <c r="CAX48" s="65"/>
      <c r="CAY48" s="65"/>
      <c r="CAZ48" s="65"/>
      <c r="CBA48" s="65"/>
      <c r="CBB48" s="65"/>
      <c r="CBC48" s="65"/>
      <c r="CBD48" s="65"/>
      <c r="CBE48" s="65"/>
      <c r="CBF48" s="65"/>
      <c r="CBG48" s="65"/>
      <c r="CBH48" s="65"/>
      <c r="CBI48" s="65"/>
      <c r="CBJ48" s="65"/>
      <c r="CBK48" s="65"/>
      <c r="CBL48" s="65"/>
      <c r="CBM48" s="65"/>
      <c r="CBN48" s="65"/>
      <c r="CBO48" s="65"/>
      <c r="CBP48" s="65"/>
      <c r="CBQ48" s="65"/>
      <c r="CBR48" s="65"/>
      <c r="CBS48" s="65"/>
      <c r="CBT48" s="65"/>
      <c r="CBU48" s="65"/>
      <c r="CBV48" s="65"/>
      <c r="CBW48" s="65"/>
      <c r="CBX48" s="65"/>
      <c r="CBY48" s="65"/>
      <c r="CBZ48" s="65"/>
      <c r="CCA48" s="65"/>
      <c r="CCB48" s="65"/>
      <c r="CCC48" s="65"/>
      <c r="CCD48" s="65"/>
      <c r="CCE48" s="65"/>
      <c r="CCF48" s="65"/>
      <c r="CCG48" s="65"/>
      <c r="CCH48" s="65"/>
      <c r="CCI48" s="65"/>
      <c r="CCJ48" s="65"/>
      <c r="CCK48" s="65"/>
      <c r="CCL48" s="65"/>
      <c r="CCM48" s="65"/>
      <c r="CCN48" s="65"/>
      <c r="CCO48" s="65"/>
      <c r="CCP48" s="65"/>
      <c r="CCQ48" s="65"/>
      <c r="CCR48" s="65"/>
      <c r="CCS48" s="65"/>
      <c r="CCT48" s="65"/>
      <c r="CCU48" s="65"/>
      <c r="CCV48" s="65"/>
      <c r="CCW48" s="65"/>
      <c r="CCX48" s="65"/>
      <c r="CCY48" s="65"/>
      <c r="CCZ48" s="65"/>
      <c r="CDA48" s="65"/>
      <c r="CDB48" s="65"/>
      <c r="CDC48" s="65"/>
      <c r="CDD48" s="65"/>
      <c r="CDE48" s="65"/>
      <c r="CDF48" s="65"/>
      <c r="CDG48" s="65"/>
      <c r="CDH48" s="65"/>
      <c r="CDI48" s="65"/>
      <c r="CDJ48" s="65"/>
      <c r="CDK48" s="65"/>
      <c r="CDL48" s="65"/>
      <c r="CDM48" s="65"/>
      <c r="CDN48" s="65"/>
      <c r="CDO48" s="65"/>
      <c r="CDP48" s="65"/>
      <c r="CDQ48" s="65"/>
      <c r="CDR48" s="65"/>
      <c r="CDS48" s="65"/>
      <c r="CDT48" s="65"/>
      <c r="CDU48" s="65"/>
      <c r="CDV48" s="65"/>
      <c r="CDW48" s="65"/>
      <c r="CDX48" s="65"/>
      <c r="CDY48" s="65"/>
      <c r="CDZ48" s="65"/>
      <c r="CEA48" s="65"/>
      <c r="CEB48" s="65"/>
      <c r="CEC48" s="65"/>
      <c r="CED48" s="65"/>
      <c r="CEE48" s="65"/>
      <c r="CEF48" s="65"/>
      <c r="CEG48" s="65"/>
      <c r="CEH48" s="65"/>
      <c r="CEI48" s="65"/>
      <c r="CEJ48" s="65"/>
      <c r="CEK48" s="65"/>
      <c r="CEL48" s="65"/>
      <c r="CEM48" s="65"/>
      <c r="CEN48" s="65"/>
      <c r="CEO48" s="65"/>
      <c r="CEP48" s="65"/>
      <c r="CEQ48" s="65"/>
      <c r="CER48" s="65"/>
      <c r="CES48" s="65"/>
      <c r="CET48" s="65"/>
      <c r="CEU48" s="65"/>
      <c r="CEV48" s="65"/>
      <c r="CEW48" s="65"/>
      <c r="CEX48" s="65"/>
      <c r="CEY48" s="65"/>
      <c r="CEZ48" s="65"/>
      <c r="CFA48" s="65"/>
      <c r="CFB48" s="65"/>
      <c r="CFC48" s="65"/>
      <c r="CFD48" s="65"/>
      <c r="CFE48" s="65"/>
      <c r="CFF48" s="65"/>
      <c r="CFG48" s="65"/>
      <c r="CFH48" s="65"/>
      <c r="CFI48" s="65"/>
      <c r="CFJ48" s="65"/>
      <c r="CFK48" s="65"/>
      <c r="CFL48" s="65"/>
      <c r="CFM48" s="65"/>
      <c r="CFN48" s="65"/>
      <c r="CFO48" s="65"/>
      <c r="CFP48" s="65"/>
      <c r="CFQ48" s="65"/>
      <c r="CFR48" s="65"/>
      <c r="CFS48" s="65"/>
      <c r="CFT48" s="65"/>
      <c r="CFU48" s="65"/>
      <c r="CFV48" s="65"/>
      <c r="CFW48" s="65"/>
      <c r="CFX48" s="65"/>
      <c r="CFY48" s="65"/>
      <c r="CFZ48" s="65"/>
      <c r="CGA48" s="65"/>
      <c r="CGB48" s="65"/>
      <c r="CGC48" s="65"/>
      <c r="CGD48" s="65"/>
      <c r="CGE48" s="65"/>
      <c r="CGF48" s="65"/>
      <c r="CGG48" s="65"/>
      <c r="CGH48" s="65"/>
      <c r="CGI48" s="65"/>
      <c r="CGJ48" s="65"/>
      <c r="CGK48" s="65"/>
      <c r="CGL48" s="65"/>
      <c r="CGM48" s="65"/>
      <c r="CGN48" s="65"/>
      <c r="CGO48" s="65"/>
      <c r="CGP48" s="65"/>
      <c r="CGQ48" s="65"/>
      <c r="CGR48" s="65"/>
      <c r="CGS48" s="65"/>
      <c r="CGT48" s="65"/>
      <c r="CGU48" s="65"/>
      <c r="CGV48" s="65"/>
      <c r="CGW48" s="65"/>
      <c r="CGX48" s="65"/>
      <c r="CGY48" s="65"/>
      <c r="CGZ48" s="65"/>
      <c r="CHA48" s="65"/>
      <c r="CHB48" s="65"/>
      <c r="CHC48" s="65"/>
      <c r="CHD48" s="65"/>
      <c r="CHE48" s="65"/>
      <c r="CHF48" s="65"/>
      <c r="CHG48" s="65"/>
      <c r="CHH48" s="65"/>
      <c r="CHI48" s="65"/>
      <c r="CHJ48" s="65"/>
      <c r="CHK48" s="65"/>
      <c r="CHL48" s="65"/>
      <c r="CHM48" s="65"/>
      <c r="CHN48" s="65"/>
      <c r="CHO48" s="65"/>
      <c r="CHP48" s="65"/>
      <c r="CHQ48" s="65"/>
      <c r="CHR48" s="65"/>
      <c r="CHS48" s="65"/>
      <c r="CHT48" s="65"/>
      <c r="CHU48" s="65"/>
      <c r="CHV48" s="65"/>
      <c r="CHW48" s="65"/>
      <c r="CHX48" s="65"/>
      <c r="CHY48" s="65"/>
      <c r="CHZ48" s="65"/>
      <c r="CIA48" s="65"/>
      <c r="CIB48" s="65"/>
      <c r="CIC48" s="65"/>
      <c r="CID48" s="65"/>
      <c r="CIE48" s="65"/>
      <c r="CIF48" s="65"/>
      <c r="CIG48" s="65"/>
      <c r="CIH48" s="65"/>
      <c r="CII48" s="65"/>
      <c r="CIJ48" s="65"/>
      <c r="CIK48" s="65"/>
      <c r="CIL48" s="65"/>
      <c r="CIM48" s="65"/>
      <c r="CIN48" s="65"/>
      <c r="CIO48" s="65"/>
      <c r="CIP48" s="65"/>
      <c r="CIQ48" s="65"/>
      <c r="CIR48" s="65"/>
      <c r="CIS48" s="65"/>
      <c r="CIT48" s="65"/>
      <c r="CIU48" s="65"/>
      <c r="CIV48" s="65"/>
      <c r="CIW48" s="65"/>
      <c r="CIX48" s="65"/>
      <c r="CIY48" s="65"/>
      <c r="CIZ48" s="65"/>
      <c r="CJA48" s="65"/>
      <c r="CJB48" s="65"/>
      <c r="CJC48" s="65"/>
      <c r="CJD48" s="65"/>
      <c r="CJE48" s="65"/>
      <c r="CJF48" s="65"/>
      <c r="CJG48" s="65"/>
      <c r="CJH48" s="65"/>
      <c r="CJI48" s="65"/>
      <c r="CJJ48" s="65"/>
      <c r="CJK48" s="65"/>
      <c r="CJL48" s="65"/>
      <c r="CJM48" s="65"/>
      <c r="CJN48" s="65"/>
      <c r="CJO48" s="65"/>
      <c r="CJP48" s="65"/>
      <c r="CJQ48" s="65"/>
      <c r="CJR48" s="65"/>
      <c r="CJS48" s="65"/>
      <c r="CJT48" s="65"/>
      <c r="CJU48" s="65"/>
      <c r="CJV48" s="65"/>
      <c r="CJW48" s="65"/>
      <c r="CJX48" s="65"/>
      <c r="CJY48" s="65"/>
      <c r="CJZ48" s="65"/>
      <c r="CKA48" s="65"/>
      <c r="CKB48" s="65"/>
      <c r="CKC48" s="65"/>
      <c r="CKD48" s="65"/>
      <c r="CKE48" s="65"/>
      <c r="CKF48" s="65"/>
      <c r="CKG48" s="65"/>
      <c r="CKH48" s="65"/>
      <c r="CKI48" s="65"/>
      <c r="CKJ48" s="65"/>
      <c r="CKK48" s="65"/>
      <c r="CKL48" s="65"/>
      <c r="CKM48" s="65"/>
      <c r="CKN48" s="65"/>
      <c r="CKO48" s="65"/>
      <c r="CKP48" s="65"/>
      <c r="CKQ48" s="65"/>
      <c r="CKR48" s="65"/>
      <c r="CKS48" s="65"/>
      <c r="CKT48" s="65"/>
      <c r="CKU48" s="65"/>
      <c r="CKV48" s="65"/>
      <c r="CKW48" s="65"/>
      <c r="CKX48" s="65"/>
      <c r="CKY48" s="65"/>
      <c r="CKZ48" s="65"/>
      <c r="CLA48" s="65"/>
      <c r="CLB48" s="65"/>
      <c r="CLC48" s="65"/>
      <c r="CLD48" s="65"/>
      <c r="CLE48" s="65"/>
      <c r="CLF48" s="65"/>
      <c r="CLG48" s="65"/>
      <c r="CLH48" s="65"/>
      <c r="CLI48" s="65"/>
      <c r="CLJ48" s="65"/>
      <c r="CLK48" s="65"/>
      <c r="CLL48" s="65"/>
      <c r="CLM48" s="65"/>
      <c r="CLN48" s="65"/>
      <c r="CLO48" s="65"/>
      <c r="CLP48" s="65"/>
      <c r="CLQ48" s="65"/>
      <c r="CLR48" s="65"/>
      <c r="CLS48" s="65"/>
      <c r="CLT48" s="65"/>
      <c r="CLU48" s="65"/>
      <c r="CLV48" s="65"/>
      <c r="CLW48" s="65"/>
      <c r="CLX48" s="65"/>
      <c r="CLY48" s="65"/>
      <c r="CLZ48" s="65"/>
      <c r="CMA48" s="65"/>
      <c r="CMB48" s="65"/>
      <c r="CMC48" s="65"/>
      <c r="CMD48" s="65"/>
      <c r="CME48" s="65"/>
      <c r="CMF48" s="65"/>
      <c r="CMG48" s="65"/>
      <c r="CMH48" s="65"/>
      <c r="CMI48" s="65"/>
      <c r="CMJ48" s="65"/>
      <c r="CMK48" s="65"/>
      <c r="CML48" s="65"/>
      <c r="CMM48" s="65"/>
      <c r="CMN48" s="65"/>
      <c r="CMO48" s="65"/>
      <c r="CMP48" s="65"/>
      <c r="CMQ48" s="65"/>
      <c r="CMR48" s="65"/>
      <c r="CMS48" s="65"/>
      <c r="CMT48" s="65"/>
      <c r="CMU48" s="65"/>
      <c r="CMV48" s="65"/>
      <c r="CMW48" s="65"/>
      <c r="CMX48" s="65"/>
      <c r="CMY48" s="65"/>
      <c r="CMZ48" s="65"/>
      <c r="CNA48" s="65"/>
      <c r="CNB48" s="65"/>
      <c r="CNC48" s="65"/>
      <c r="CND48" s="65"/>
      <c r="CNE48" s="65"/>
      <c r="CNF48" s="65"/>
      <c r="CNG48" s="65"/>
      <c r="CNH48" s="65"/>
      <c r="CNI48" s="65"/>
      <c r="CNJ48" s="65"/>
      <c r="CNK48" s="65"/>
      <c r="CNL48" s="65"/>
      <c r="CNM48" s="65"/>
      <c r="CNN48" s="65"/>
      <c r="CNO48" s="65"/>
      <c r="CNP48" s="65"/>
      <c r="CNQ48" s="65"/>
      <c r="CNR48" s="65"/>
      <c r="CNS48" s="65"/>
      <c r="CNT48" s="65"/>
      <c r="CNU48" s="65"/>
      <c r="CNV48" s="65"/>
      <c r="CNW48" s="65"/>
      <c r="CNX48" s="65"/>
      <c r="CNY48" s="65"/>
      <c r="CNZ48" s="65"/>
      <c r="COA48" s="65"/>
      <c r="COB48" s="65"/>
      <c r="COC48" s="65"/>
      <c r="COD48" s="65"/>
      <c r="COE48" s="65"/>
      <c r="COF48" s="65"/>
      <c r="COG48" s="65"/>
      <c r="COH48" s="65"/>
      <c r="COI48" s="65"/>
      <c r="COJ48" s="65"/>
      <c r="COK48" s="65"/>
      <c r="COL48" s="65"/>
      <c r="COM48" s="65"/>
      <c r="CON48" s="65"/>
      <c r="COO48" s="65"/>
      <c r="COP48" s="65"/>
      <c r="COQ48" s="65"/>
      <c r="COR48" s="65"/>
      <c r="COS48" s="65"/>
      <c r="COT48" s="65"/>
      <c r="COU48" s="65"/>
      <c r="COV48" s="65"/>
      <c r="COW48" s="65"/>
      <c r="COX48" s="65"/>
      <c r="COY48" s="65"/>
      <c r="COZ48" s="65"/>
      <c r="CPA48" s="65"/>
      <c r="CPB48" s="65"/>
      <c r="CPC48" s="65"/>
      <c r="CPD48" s="65"/>
      <c r="CPE48" s="65"/>
      <c r="CPF48" s="65"/>
      <c r="CPG48" s="65"/>
      <c r="CPH48" s="65"/>
      <c r="CPI48" s="65"/>
      <c r="CPJ48" s="65"/>
      <c r="CPK48" s="65"/>
      <c r="CPL48" s="65"/>
      <c r="CPM48" s="65"/>
      <c r="CPN48" s="65"/>
      <c r="CPO48" s="65"/>
      <c r="CPP48" s="65"/>
      <c r="CPQ48" s="65"/>
      <c r="CPR48" s="65"/>
      <c r="CPS48" s="65"/>
      <c r="CPT48" s="65"/>
      <c r="CPU48" s="65"/>
      <c r="CPV48" s="65"/>
      <c r="CPW48" s="65"/>
      <c r="CPX48" s="65"/>
      <c r="CPY48" s="65"/>
      <c r="CPZ48" s="65"/>
      <c r="CQA48" s="65"/>
      <c r="CQB48" s="65"/>
      <c r="CQC48" s="65"/>
      <c r="CQD48" s="65"/>
      <c r="CQE48" s="65"/>
      <c r="CQF48" s="65"/>
      <c r="CQG48" s="65"/>
      <c r="CQH48" s="65"/>
      <c r="CQI48" s="65"/>
      <c r="CQJ48" s="65"/>
      <c r="CQK48" s="65"/>
      <c r="CQL48" s="65"/>
      <c r="CQM48" s="65"/>
      <c r="CQN48" s="65"/>
      <c r="CQO48" s="65"/>
      <c r="CQP48" s="65"/>
      <c r="CQQ48" s="65"/>
      <c r="CQR48" s="65"/>
      <c r="CQS48" s="65"/>
      <c r="CQT48" s="65"/>
      <c r="CQU48" s="65"/>
      <c r="CQV48" s="65"/>
      <c r="CQW48" s="65"/>
      <c r="CQX48" s="65"/>
      <c r="CQY48" s="65"/>
      <c r="CQZ48" s="65"/>
      <c r="CRA48" s="65"/>
      <c r="CRB48" s="65"/>
      <c r="CRC48" s="65"/>
      <c r="CRD48" s="65"/>
      <c r="CRE48" s="65"/>
      <c r="CRF48" s="65"/>
      <c r="CRG48" s="65"/>
      <c r="CRH48" s="65"/>
      <c r="CRI48" s="65"/>
      <c r="CRJ48" s="65"/>
      <c r="CRK48" s="65"/>
      <c r="CRL48" s="65"/>
      <c r="CRM48" s="65"/>
      <c r="CRN48" s="65"/>
      <c r="CRO48" s="65"/>
      <c r="CRP48" s="65"/>
      <c r="CRQ48" s="65"/>
      <c r="CRR48" s="65"/>
      <c r="CRS48" s="65"/>
      <c r="CRT48" s="65"/>
      <c r="CRU48" s="65"/>
      <c r="CRV48" s="65"/>
      <c r="CRW48" s="65"/>
      <c r="CRX48" s="65"/>
      <c r="CRY48" s="65"/>
      <c r="CRZ48" s="65"/>
      <c r="CSA48" s="65"/>
      <c r="CSB48" s="65"/>
      <c r="CSC48" s="65"/>
      <c r="CSD48" s="65"/>
      <c r="CSE48" s="65"/>
      <c r="CSF48" s="65"/>
      <c r="CSG48" s="65"/>
      <c r="CSH48" s="65"/>
      <c r="CSI48" s="65"/>
      <c r="CSJ48" s="65"/>
      <c r="CSK48" s="65"/>
      <c r="CSL48" s="65"/>
      <c r="CSM48" s="65"/>
      <c r="CSN48" s="65"/>
      <c r="CSO48" s="65"/>
      <c r="CSP48" s="65"/>
      <c r="CSQ48" s="65"/>
      <c r="CSR48" s="65"/>
      <c r="CSS48" s="65"/>
      <c r="CST48" s="65"/>
      <c r="CSU48" s="65"/>
      <c r="CSV48" s="65"/>
      <c r="CSW48" s="65"/>
      <c r="CSX48" s="65"/>
      <c r="CSY48" s="65"/>
      <c r="CSZ48" s="65"/>
      <c r="CTA48" s="65"/>
      <c r="CTB48" s="65"/>
      <c r="CTC48" s="65"/>
      <c r="CTD48" s="65"/>
      <c r="CTE48" s="65"/>
      <c r="CTF48" s="65"/>
      <c r="CTG48" s="65"/>
      <c r="CTH48" s="65"/>
      <c r="CTI48" s="65"/>
      <c r="CTJ48" s="65"/>
      <c r="CTK48" s="65"/>
      <c r="CTL48" s="65"/>
      <c r="CTM48" s="65"/>
      <c r="CTN48" s="65"/>
      <c r="CTO48" s="65"/>
      <c r="CTP48" s="65"/>
      <c r="CTQ48" s="65"/>
      <c r="CTR48" s="65"/>
      <c r="CTS48" s="65"/>
      <c r="CTT48" s="65"/>
      <c r="CTU48" s="65"/>
      <c r="CTV48" s="65"/>
      <c r="CTW48" s="65"/>
      <c r="CTX48" s="65"/>
      <c r="CTY48" s="65"/>
      <c r="CTZ48" s="65"/>
      <c r="CUA48" s="65"/>
      <c r="CUB48" s="65"/>
      <c r="CUC48" s="65"/>
      <c r="CUD48" s="65"/>
      <c r="CUE48" s="65"/>
      <c r="CUF48" s="65"/>
      <c r="CUG48" s="65"/>
      <c r="CUH48" s="65"/>
      <c r="CUI48" s="65"/>
      <c r="CUJ48" s="65"/>
      <c r="CUK48" s="65"/>
      <c r="CUL48" s="65"/>
      <c r="CUM48" s="65"/>
      <c r="CUN48" s="65"/>
      <c r="CUO48" s="65"/>
      <c r="CUP48" s="65"/>
      <c r="CUQ48" s="65"/>
      <c r="CUR48" s="65"/>
      <c r="CUS48" s="65"/>
      <c r="CUT48" s="65"/>
      <c r="CUU48" s="65"/>
      <c r="CUV48" s="65"/>
      <c r="CUW48" s="65"/>
      <c r="CUX48" s="65"/>
      <c r="CUY48" s="65"/>
      <c r="CUZ48" s="65"/>
      <c r="CVA48" s="65"/>
      <c r="CVB48" s="65"/>
      <c r="CVC48" s="65"/>
      <c r="CVD48" s="65"/>
      <c r="CVE48" s="65"/>
      <c r="CVF48" s="65"/>
      <c r="CVG48" s="65"/>
      <c r="CVH48" s="65"/>
      <c r="CVI48" s="65"/>
      <c r="CVJ48" s="65"/>
      <c r="CVK48" s="65"/>
      <c r="CVL48" s="65"/>
      <c r="CVM48" s="65"/>
      <c r="CVN48" s="65"/>
      <c r="CVO48" s="65"/>
      <c r="CVP48" s="65"/>
      <c r="CVQ48" s="65"/>
      <c r="CVR48" s="65"/>
      <c r="CVS48" s="65"/>
      <c r="CVT48" s="65"/>
      <c r="CVU48" s="65"/>
      <c r="CVV48" s="65"/>
      <c r="CVW48" s="65"/>
      <c r="CVX48" s="65"/>
      <c r="CVY48" s="65"/>
      <c r="CVZ48" s="65"/>
      <c r="CWA48" s="65"/>
      <c r="CWB48" s="65"/>
      <c r="CWC48" s="65"/>
      <c r="CWD48" s="65"/>
      <c r="CWE48" s="65"/>
      <c r="CWF48" s="65"/>
      <c r="CWG48" s="65"/>
      <c r="CWH48" s="65"/>
      <c r="CWI48" s="65"/>
      <c r="CWJ48" s="65"/>
      <c r="CWK48" s="65"/>
      <c r="CWL48" s="65"/>
      <c r="CWM48" s="65"/>
      <c r="CWN48" s="65"/>
      <c r="CWO48" s="65"/>
      <c r="CWP48" s="65"/>
      <c r="CWQ48" s="65"/>
      <c r="CWR48" s="65"/>
      <c r="CWS48" s="65"/>
      <c r="CWT48" s="65"/>
      <c r="CWU48" s="65"/>
      <c r="CWV48" s="65"/>
      <c r="CWW48" s="65"/>
      <c r="CWX48" s="65"/>
      <c r="CWY48" s="65"/>
      <c r="CWZ48" s="65"/>
      <c r="CXA48" s="65"/>
      <c r="CXB48" s="65"/>
      <c r="CXC48" s="65"/>
      <c r="CXD48" s="65"/>
      <c r="CXE48" s="65"/>
      <c r="CXF48" s="65"/>
      <c r="CXG48" s="65"/>
      <c r="CXH48" s="65"/>
      <c r="CXI48" s="65"/>
      <c r="CXJ48" s="65"/>
      <c r="CXK48" s="65"/>
      <c r="CXL48" s="65"/>
      <c r="CXM48" s="65"/>
      <c r="CXN48" s="65"/>
      <c r="CXO48" s="65"/>
      <c r="CXP48" s="65"/>
      <c r="CXQ48" s="65"/>
      <c r="CXR48" s="65"/>
      <c r="CXS48" s="65"/>
      <c r="CXT48" s="65"/>
      <c r="CXU48" s="65"/>
      <c r="CXV48" s="65"/>
      <c r="CXW48" s="65"/>
      <c r="CXX48" s="65"/>
      <c r="CXY48" s="65"/>
      <c r="CXZ48" s="65"/>
      <c r="CYA48" s="65"/>
      <c r="CYB48" s="65"/>
      <c r="CYC48" s="65"/>
      <c r="CYD48" s="65"/>
      <c r="CYE48" s="65"/>
      <c r="CYF48" s="65"/>
      <c r="CYG48" s="65"/>
      <c r="CYH48" s="65"/>
      <c r="CYI48" s="65"/>
      <c r="CYJ48" s="65"/>
      <c r="CYK48" s="65"/>
      <c r="CYL48" s="65"/>
      <c r="CYM48" s="65"/>
      <c r="CYN48" s="65"/>
      <c r="CYO48" s="65"/>
      <c r="CYP48" s="65"/>
      <c r="CYQ48" s="65"/>
      <c r="CYR48" s="65"/>
      <c r="CYS48" s="65"/>
      <c r="CYT48" s="65"/>
      <c r="CYU48" s="65"/>
      <c r="CYV48" s="65"/>
      <c r="CYW48" s="65"/>
      <c r="CYX48" s="65"/>
      <c r="CYY48" s="65"/>
      <c r="CYZ48" s="65"/>
      <c r="CZA48" s="65"/>
      <c r="CZB48" s="65"/>
      <c r="CZC48" s="65"/>
      <c r="CZD48" s="65"/>
      <c r="CZE48" s="65"/>
      <c r="CZF48" s="65"/>
      <c r="CZG48" s="65"/>
      <c r="CZH48" s="65"/>
      <c r="CZI48" s="65"/>
      <c r="CZJ48" s="65"/>
      <c r="CZK48" s="65"/>
      <c r="CZL48" s="65"/>
      <c r="CZM48" s="65"/>
      <c r="CZN48" s="65"/>
      <c r="CZO48" s="65"/>
      <c r="CZP48" s="65"/>
      <c r="CZQ48" s="65"/>
      <c r="CZR48" s="65"/>
      <c r="CZS48" s="65"/>
      <c r="CZT48" s="65"/>
      <c r="CZU48" s="65"/>
      <c r="CZV48" s="65"/>
      <c r="CZW48" s="65"/>
      <c r="CZX48" s="65"/>
      <c r="CZY48" s="65"/>
      <c r="CZZ48" s="65"/>
      <c r="DAA48" s="65"/>
      <c r="DAB48" s="65"/>
      <c r="DAC48" s="65"/>
      <c r="DAD48" s="65"/>
      <c r="DAE48" s="65"/>
      <c r="DAF48" s="65"/>
      <c r="DAG48" s="65"/>
      <c r="DAH48" s="65"/>
      <c r="DAI48" s="65"/>
      <c r="DAJ48" s="65"/>
      <c r="DAK48" s="65"/>
      <c r="DAL48" s="65"/>
      <c r="DAM48" s="65"/>
      <c r="DAN48" s="65"/>
      <c r="DAO48" s="65"/>
      <c r="DAP48" s="65"/>
      <c r="DAQ48" s="65"/>
      <c r="DAR48" s="65"/>
      <c r="DAS48" s="65"/>
      <c r="DAT48" s="65"/>
      <c r="DAU48" s="65"/>
      <c r="DAV48" s="65"/>
      <c r="DAW48" s="65"/>
      <c r="DAX48" s="65"/>
      <c r="DAY48" s="65"/>
      <c r="DAZ48" s="65"/>
      <c r="DBA48" s="65"/>
      <c r="DBB48" s="65"/>
      <c r="DBC48" s="65"/>
      <c r="DBD48" s="65"/>
      <c r="DBE48" s="65"/>
      <c r="DBF48" s="65"/>
      <c r="DBG48" s="65"/>
      <c r="DBH48" s="65"/>
      <c r="DBI48" s="65"/>
      <c r="DBJ48" s="65"/>
      <c r="DBK48" s="65"/>
      <c r="DBL48" s="65"/>
      <c r="DBM48" s="65"/>
      <c r="DBN48" s="65"/>
      <c r="DBO48" s="65"/>
      <c r="DBP48" s="65"/>
      <c r="DBQ48" s="65"/>
      <c r="DBR48" s="65"/>
      <c r="DBS48" s="65"/>
      <c r="DBT48" s="65"/>
      <c r="DBU48" s="65"/>
      <c r="DBV48" s="65"/>
      <c r="DBW48" s="65"/>
      <c r="DBX48" s="65"/>
      <c r="DBY48" s="65"/>
      <c r="DBZ48" s="65"/>
      <c r="DCA48" s="65"/>
      <c r="DCB48" s="65"/>
      <c r="DCC48" s="65"/>
      <c r="DCD48" s="65"/>
      <c r="DCE48" s="65"/>
      <c r="DCF48" s="65"/>
      <c r="DCG48" s="65"/>
      <c r="DCH48" s="65"/>
      <c r="DCI48" s="65"/>
      <c r="DCJ48" s="65"/>
      <c r="DCK48" s="65"/>
      <c r="DCL48" s="65"/>
      <c r="DCM48" s="65"/>
      <c r="DCN48" s="65"/>
      <c r="DCO48" s="65"/>
      <c r="DCP48" s="65"/>
      <c r="DCQ48" s="65"/>
      <c r="DCR48" s="65"/>
      <c r="DCS48" s="65"/>
      <c r="DCT48" s="65"/>
      <c r="DCU48" s="65"/>
      <c r="DCV48" s="65"/>
      <c r="DCW48" s="65"/>
      <c r="DCX48" s="65"/>
      <c r="DCY48" s="65"/>
      <c r="DCZ48" s="65"/>
      <c r="DDA48" s="65"/>
      <c r="DDB48" s="65"/>
      <c r="DDC48" s="65"/>
      <c r="DDD48" s="65"/>
      <c r="DDE48" s="65"/>
      <c r="DDF48" s="65"/>
      <c r="DDG48" s="65"/>
      <c r="DDH48" s="65"/>
      <c r="DDI48" s="65"/>
      <c r="DDJ48" s="65"/>
      <c r="DDK48" s="65"/>
      <c r="DDL48" s="65"/>
      <c r="DDM48" s="65"/>
      <c r="DDN48" s="65"/>
      <c r="DDO48" s="65"/>
      <c r="DDP48" s="65"/>
      <c r="DDQ48" s="65"/>
      <c r="DDR48" s="65"/>
      <c r="DDS48" s="65"/>
      <c r="DDT48" s="65"/>
      <c r="DDU48" s="65"/>
      <c r="DDV48" s="65"/>
      <c r="DDW48" s="65"/>
      <c r="DDX48" s="65"/>
      <c r="DDY48" s="65"/>
      <c r="DDZ48" s="65"/>
      <c r="DEA48" s="65"/>
      <c r="DEB48" s="65"/>
      <c r="DEC48" s="65"/>
      <c r="DED48" s="65"/>
      <c r="DEE48" s="65"/>
      <c r="DEF48" s="65"/>
      <c r="DEG48" s="65"/>
      <c r="DEH48" s="65"/>
      <c r="DEI48" s="65"/>
      <c r="DEJ48" s="65"/>
      <c r="DEK48" s="65"/>
      <c r="DEL48" s="65"/>
      <c r="DEM48" s="65"/>
      <c r="DEN48" s="65"/>
      <c r="DEO48" s="65"/>
      <c r="DEP48" s="65"/>
      <c r="DEQ48" s="65"/>
      <c r="DER48" s="65"/>
      <c r="DES48" s="65"/>
      <c r="DET48" s="65"/>
      <c r="DEU48" s="65"/>
      <c r="DEV48" s="65"/>
      <c r="DEW48" s="65"/>
      <c r="DEX48" s="65"/>
      <c r="DEY48" s="65"/>
      <c r="DEZ48" s="65"/>
      <c r="DFA48" s="65"/>
      <c r="DFB48" s="65"/>
      <c r="DFC48" s="65"/>
      <c r="DFD48" s="65"/>
      <c r="DFE48" s="65"/>
      <c r="DFF48" s="65"/>
      <c r="DFG48" s="65"/>
      <c r="DFH48" s="65"/>
      <c r="DFI48" s="65"/>
      <c r="DFJ48" s="65"/>
      <c r="DFK48" s="65"/>
      <c r="DFL48" s="65"/>
      <c r="DFM48" s="65"/>
      <c r="DFN48" s="65"/>
      <c r="DFO48" s="65"/>
      <c r="DFP48" s="65"/>
      <c r="DFQ48" s="65"/>
      <c r="DFR48" s="65"/>
      <c r="DFS48" s="65"/>
      <c r="DFT48" s="65"/>
      <c r="DFU48" s="65"/>
      <c r="DFV48" s="65"/>
      <c r="DFW48" s="65"/>
      <c r="DFX48" s="65"/>
      <c r="DFY48" s="65"/>
      <c r="DFZ48" s="65"/>
      <c r="DGA48" s="65"/>
      <c r="DGB48" s="65"/>
      <c r="DGC48" s="65"/>
      <c r="DGD48" s="65"/>
      <c r="DGE48" s="65"/>
      <c r="DGF48" s="65"/>
      <c r="DGG48" s="65"/>
      <c r="DGH48" s="65"/>
      <c r="DGI48" s="65"/>
      <c r="DGJ48" s="65"/>
      <c r="DGK48" s="65"/>
      <c r="DGL48" s="65"/>
      <c r="DGM48" s="65"/>
      <c r="DGN48" s="65"/>
      <c r="DGO48" s="65"/>
      <c r="DGP48" s="65"/>
      <c r="DGQ48" s="65"/>
      <c r="DGR48" s="65"/>
      <c r="DGS48" s="65"/>
      <c r="DGT48" s="65"/>
      <c r="DGU48" s="65"/>
      <c r="DGV48" s="65"/>
      <c r="DGW48" s="65"/>
      <c r="DGX48" s="65"/>
      <c r="DGY48" s="65"/>
      <c r="DGZ48" s="65"/>
      <c r="DHA48" s="65"/>
      <c r="DHB48" s="65"/>
      <c r="DHC48" s="65"/>
      <c r="DHD48" s="65"/>
      <c r="DHE48" s="65"/>
      <c r="DHF48" s="65"/>
      <c r="DHG48" s="65"/>
      <c r="DHH48" s="65"/>
      <c r="DHI48" s="65"/>
      <c r="DHJ48" s="65"/>
      <c r="DHK48" s="65"/>
      <c r="DHL48" s="65"/>
      <c r="DHM48" s="65"/>
      <c r="DHN48" s="65"/>
      <c r="DHO48" s="65"/>
      <c r="DHP48" s="65"/>
      <c r="DHQ48" s="65"/>
      <c r="DHR48" s="65"/>
      <c r="DHS48" s="65"/>
      <c r="DHT48" s="65"/>
      <c r="DHU48" s="65"/>
      <c r="DHV48" s="65"/>
      <c r="DHW48" s="65"/>
      <c r="DHX48" s="65"/>
      <c r="DHY48" s="65"/>
      <c r="DHZ48" s="65"/>
      <c r="DIA48" s="65"/>
      <c r="DIB48" s="65"/>
      <c r="DIC48" s="65"/>
      <c r="DID48" s="65"/>
      <c r="DIE48" s="65"/>
      <c r="DIF48" s="65"/>
      <c r="DIG48" s="65"/>
      <c r="DIH48" s="65"/>
      <c r="DII48" s="65"/>
      <c r="DIJ48" s="65"/>
      <c r="DIK48" s="65"/>
      <c r="DIL48" s="65"/>
      <c r="DIM48" s="65"/>
      <c r="DIN48" s="65"/>
      <c r="DIO48" s="65"/>
      <c r="DIP48" s="65"/>
      <c r="DIQ48" s="65"/>
      <c r="DIR48" s="65"/>
      <c r="DIS48" s="65"/>
      <c r="DIT48" s="65"/>
      <c r="DIU48" s="65"/>
      <c r="DIV48" s="65"/>
      <c r="DIW48" s="65"/>
      <c r="DIX48" s="65"/>
      <c r="DIY48" s="65"/>
      <c r="DIZ48" s="65"/>
      <c r="DJA48" s="65"/>
      <c r="DJB48" s="65"/>
      <c r="DJC48" s="65"/>
      <c r="DJD48" s="65"/>
      <c r="DJE48" s="65"/>
      <c r="DJF48" s="65"/>
      <c r="DJG48" s="65"/>
      <c r="DJH48" s="65"/>
      <c r="DJI48" s="65"/>
      <c r="DJJ48" s="65"/>
      <c r="DJK48" s="65"/>
      <c r="DJL48" s="65"/>
      <c r="DJM48" s="65"/>
      <c r="DJN48" s="65"/>
      <c r="DJO48" s="65"/>
      <c r="DJP48" s="65"/>
      <c r="DJQ48" s="65"/>
      <c r="DJR48" s="65"/>
      <c r="DJS48" s="65"/>
      <c r="DJT48" s="65"/>
      <c r="DJU48" s="65"/>
      <c r="DJV48" s="65"/>
      <c r="DJW48" s="65"/>
      <c r="DJX48" s="65"/>
      <c r="DJY48" s="65"/>
      <c r="DJZ48" s="65"/>
      <c r="DKA48" s="65"/>
      <c r="DKB48" s="65"/>
      <c r="DKC48" s="65"/>
      <c r="DKD48" s="65"/>
      <c r="DKE48" s="65"/>
      <c r="DKF48" s="65"/>
      <c r="DKG48" s="65"/>
      <c r="DKH48" s="65"/>
      <c r="DKI48" s="65"/>
      <c r="DKJ48" s="65"/>
      <c r="DKK48" s="65"/>
      <c r="DKL48" s="65"/>
      <c r="DKM48" s="65"/>
      <c r="DKN48" s="65"/>
      <c r="DKO48" s="65"/>
      <c r="DKP48" s="65"/>
      <c r="DKQ48" s="65"/>
      <c r="DKR48" s="65"/>
      <c r="DKS48" s="65"/>
      <c r="DKT48" s="65"/>
      <c r="DKU48" s="65"/>
      <c r="DKV48" s="65"/>
      <c r="DKW48" s="65"/>
      <c r="DKX48" s="65"/>
      <c r="DKY48" s="65"/>
      <c r="DKZ48" s="65"/>
      <c r="DLA48" s="65"/>
      <c r="DLB48" s="65"/>
      <c r="DLC48" s="65"/>
      <c r="DLD48" s="65"/>
      <c r="DLE48" s="65"/>
      <c r="DLF48" s="65"/>
      <c r="DLG48" s="65"/>
      <c r="DLH48" s="65"/>
      <c r="DLI48" s="65"/>
      <c r="DLJ48" s="65"/>
      <c r="DLK48" s="65"/>
      <c r="DLL48" s="65"/>
      <c r="DLM48" s="65"/>
      <c r="DLN48" s="65"/>
      <c r="DLO48" s="65"/>
      <c r="DLP48" s="65"/>
      <c r="DLQ48" s="65"/>
      <c r="DLR48" s="65"/>
      <c r="DLS48" s="65"/>
      <c r="DLT48" s="65"/>
      <c r="DLU48" s="65"/>
      <c r="DLV48" s="65"/>
      <c r="DLW48" s="65"/>
      <c r="DLX48" s="65"/>
      <c r="DLY48" s="65"/>
      <c r="DLZ48" s="65"/>
      <c r="DMA48" s="65"/>
      <c r="DMB48" s="65"/>
      <c r="DMC48" s="65"/>
      <c r="DMD48" s="65"/>
      <c r="DME48" s="65"/>
      <c r="DMF48" s="65"/>
      <c r="DMG48" s="65"/>
      <c r="DMH48" s="65"/>
      <c r="DMI48" s="65"/>
      <c r="DMJ48" s="65"/>
      <c r="DMK48" s="65"/>
      <c r="DML48" s="65"/>
      <c r="DMM48" s="65"/>
      <c r="DMN48" s="65"/>
      <c r="DMO48" s="65"/>
      <c r="DMP48" s="65"/>
      <c r="DMQ48" s="65"/>
      <c r="DMR48" s="65"/>
      <c r="DMS48" s="65"/>
      <c r="DMT48" s="65"/>
      <c r="DMU48" s="65"/>
      <c r="DMV48" s="65"/>
      <c r="DMW48" s="65"/>
      <c r="DMX48" s="65"/>
      <c r="DMY48" s="65"/>
      <c r="DMZ48" s="65"/>
      <c r="DNA48" s="65"/>
      <c r="DNB48" s="65"/>
      <c r="DNC48" s="65"/>
      <c r="DND48" s="65"/>
      <c r="DNE48" s="65"/>
      <c r="DNF48" s="65"/>
      <c r="DNG48" s="65"/>
      <c r="DNH48" s="65"/>
      <c r="DNI48" s="65"/>
      <c r="DNJ48" s="65"/>
      <c r="DNK48" s="65"/>
      <c r="DNL48" s="65"/>
      <c r="DNM48" s="65"/>
      <c r="DNN48" s="65"/>
      <c r="DNO48" s="65"/>
      <c r="DNP48" s="65"/>
      <c r="DNQ48" s="65"/>
      <c r="DNR48" s="65"/>
      <c r="DNS48" s="65"/>
      <c r="DNT48" s="65"/>
      <c r="DNU48" s="65"/>
      <c r="DNV48" s="65"/>
      <c r="DNW48" s="65"/>
      <c r="DNX48" s="65"/>
      <c r="DNY48" s="65"/>
      <c r="DNZ48" s="65"/>
      <c r="DOA48" s="65"/>
      <c r="DOB48" s="65"/>
      <c r="DOC48" s="65"/>
      <c r="DOD48" s="65"/>
      <c r="DOE48" s="65"/>
      <c r="DOF48" s="65"/>
      <c r="DOG48" s="65"/>
      <c r="DOH48" s="65"/>
      <c r="DOI48" s="65"/>
      <c r="DOJ48" s="65"/>
      <c r="DOK48" s="65"/>
      <c r="DOL48" s="65"/>
      <c r="DOM48" s="65"/>
      <c r="DON48" s="65"/>
      <c r="DOO48" s="65"/>
      <c r="DOP48" s="65"/>
      <c r="DOQ48" s="65"/>
      <c r="DOR48" s="65"/>
      <c r="DOS48" s="65"/>
      <c r="DOT48" s="65"/>
      <c r="DOU48" s="65"/>
      <c r="DOV48" s="65"/>
      <c r="DOW48" s="65"/>
      <c r="DOX48" s="65"/>
      <c r="DOY48" s="65"/>
      <c r="DOZ48" s="65"/>
      <c r="DPA48" s="65"/>
      <c r="DPB48" s="65"/>
      <c r="DPC48" s="65"/>
      <c r="DPD48" s="65"/>
      <c r="DPE48" s="65"/>
      <c r="DPF48" s="65"/>
      <c r="DPG48" s="65"/>
      <c r="DPH48" s="65"/>
      <c r="DPI48" s="65"/>
      <c r="DPJ48" s="65"/>
      <c r="DPK48" s="65"/>
      <c r="DPL48" s="65"/>
      <c r="DPM48" s="65"/>
      <c r="DPN48" s="65"/>
      <c r="DPO48" s="65"/>
      <c r="DPP48" s="65"/>
      <c r="DPQ48" s="65"/>
      <c r="DPR48" s="65"/>
      <c r="DPS48" s="65"/>
      <c r="DPT48" s="65"/>
      <c r="DPU48" s="65"/>
      <c r="DPV48" s="65"/>
      <c r="DPW48" s="65"/>
      <c r="DPX48" s="65"/>
      <c r="DPY48" s="65"/>
      <c r="DPZ48" s="65"/>
      <c r="DQA48" s="65"/>
      <c r="DQB48" s="65"/>
      <c r="DQC48" s="65"/>
      <c r="DQD48" s="65"/>
      <c r="DQE48" s="65"/>
      <c r="DQF48" s="65"/>
      <c r="DQG48" s="65"/>
      <c r="DQH48" s="65"/>
      <c r="DQI48" s="65"/>
      <c r="DQJ48" s="65"/>
      <c r="DQK48" s="65"/>
      <c r="DQL48" s="65"/>
      <c r="DQM48" s="65"/>
      <c r="DQN48" s="65"/>
      <c r="DQO48" s="65"/>
      <c r="DQP48" s="65"/>
      <c r="DQQ48" s="65"/>
      <c r="DQR48" s="65"/>
      <c r="DQS48" s="65"/>
      <c r="DQT48" s="65"/>
      <c r="DQU48" s="65"/>
      <c r="DQV48" s="65"/>
      <c r="DQW48" s="65"/>
      <c r="DQX48" s="65"/>
      <c r="DQY48" s="65"/>
      <c r="DQZ48" s="65"/>
      <c r="DRA48" s="65"/>
      <c r="DRB48" s="65"/>
      <c r="DRC48" s="65"/>
      <c r="DRD48" s="65"/>
      <c r="DRE48" s="65"/>
      <c r="DRF48" s="65"/>
      <c r="DRG48" s="65"/>
      <c r="DRH48" s="65"/>
      <c r="DRI48" s="65"/>
      <c r="DRJ48" s="65"/>
      <c r="DRK48" s="65"/>
      <c r="DRL48" s="65"/>
      <c r="DRM48" s="65"/>
      <c r="DRN48" s="65"/>
      <c r="DRO48" s="65"/>
      <c r="DRP48" s="65"/>
      <c r="DRQ48" s="65"/>
      <c r="DRR48" s="65"/>
      <c r="DRS48" s="65"/>
      <c r="DRT48" s="65"/>
      <c r="DRU48" s="65"/>
      <c r="DRV48" s="65"/>
      <c r="DRW48" s="65"/>
      <c r="DRX48" s="65"/>
      <c r="DRY48" s="65"/>
      <c r="DRZ48" s="65"/>
      <c r="DSA48" s="65"/>
      <c r="DSB48" s="65"/>
      <c r="DSC48" s="65"/>
      <c r="DSD48" s="65"/>
      <c r="DSE48" s="65"/>
      <c r="DSF48" s="65"/>
      <c r="DSG48" s="65"/>
      <c r="DSH48" s="65"/>
      <c r="DSI48" s="65"/>
      <c r="DSJ48" s="65"/>
      <c r="DSK48" s="65"/>
      <c r="DSL48" s="65"/>
      <c r="DSM48" s="65"/>
      <c r="DSN48" s="65"/>
      <c r="DSO48" s="65"/>
      <c r="DSP48" s="65"/>
      <c r="DSQ48" s="65"/>
      <c r="DSR48" s="65"/>
      <c r="DSS48" s="65"/>
      <c r="DST48" s="65"/>
      <c r="DSU48" s="65"/>
      <c r="DSV48" s="65"/>
      <c r="DSW48" s="65"/>
      <c r="DSX48" s="65"/>
      <c r="DSY48" s="65"/>
      <c r="DSZ48" s="65"/>
      <c r="DTA48" s="65"/>
      <c r="DTB48" s="65"/>
      <c r="DTC48" s="65"/>
      <c r="DTD48" s="65"/>
      <c r="DTE48" s="65"/>
      <c r="DTF48" s="65"/>
      <c r="DTG48" s="65"/>
      <c r="DTH48" s="65"/>
      <c r="DTI48" s="65"/>
      <c r="DTJ48" s="65"/>
      <c r="DTK48" s="65"/>
      <c r="DTL48" s="65"/>
      <c r="DTM48" s="65"/>
      <c r="DTN48" s="65"/>
      <c r="DTO48" s="65"/>
      <c r="DTP48" s="65"/>
      <c r="DTQ48" s="65"/>
      <c r="DTR48" s="65"/>
      <c r="DTS48" s="65"/>
      <c r="DTT48" s="65"/>
      <c r="DTU48" s="65"/>
      <c r="DTV48" s="65"/>
      <c r="DTW48" s="65"/>
      <c r="DTX48" s="65"/>
      <c r="DTY48" s="65"/>
      <c r="DTZ48" s="65"/>
      <c r="DUA48" s="65"/>
      <c r="DUB48" s="65"/>
      <c r="DUC48" s="65"/>
      <c r="DUD48" s="65"/>
      <c r="DUE48" s="65"/>
      <c r="DUF48" s="65"/>
      <c r="DUG48" s="65"/>
      <c r="DUH48" s="65"/>
      <c r="DUI48" s="65"/>
      <c r="DUJ48" s="65"/>
      <c r="DUK48" s="65"/>
      <c r="DUL48" s="65"/>
      <c r="DUM48" s="65"/>
      <c r="DUN48" s="65"/>
      <c r="DUO48" s="65"/>
      <c r="DUP48" s="65"/>
      <c r="DUQ48" s="65"/>
      <c r="DUR48" s="65"/>
      <c r="DUS48" s="65"/>
      <c r="DUT48" s="65"/>
      <c r="DUU48" s="65"/>
      <c r="DUV48" s="65"/>
      <c r="DUW48" s="65"/>
      <c r="DUX48" s="65"/>
      <c r="DUY48" s="65"/>
      <c r="DUZ48" s="65"/>
      <c r="DVA48" s="65"/>
      <c r="DVB48" s="65"/>
      <c r="DVC48" s="65"/>
      <c r="DVD48" s="65"/>
      <c r="DVE48" s="65"/>
      <c r="DVF48" s="65"/>
      <c r="DVG48" s="65"/>
      <c r="DVH48" s="65"/>
      <c r="DVI48" s="65"/>
      <c r="DVJ48" s="65"/>
      <c r="DVK48" s="65"/>
      <c r="DVL48" s="65"/>
      <c r="DVM48" s="65"/>
      <c r="DVN48" s="65"/>
      <c r="DVO48" s="65"/>
      <c r="DVP48" s="65"/>
      <c r="DVQ48" s="65"/>
      <c r="DVR48" s="65"/>
      <c r="DVS48" s="65"/>
      <c r="DVT48" s="65"/>
      <c r="DVU48" s="65"/>
      <c r="DVV48" s="65"/>
      <c r="DVW48" s="65"/>
      <c r="DVX48" s="65"/>
      <c r="DVY48" s="65"/>
      <c r="DVZ48" s="65"/>
      <c r="DWA48" s="65"/>
      <c r="DWB48" s="65"/>
      <c r="DWC48" s="65"/>
      <c r="DWD48" s="65"/>
      <c r="DWE48" s="65"/>
      <c r="DWF48" s="65"/>
      <c r="DWG48" s="65"/>
      <c r="DWH48" s="65"/>
      <c r="DWI48" s="65"/>
      <c r="DWJ48" s="65"/>
      <c r="DWK48" s="65"/>
      <c r="DWL48" s="65"/>
      <c r="DWM48" s="65"/>
      <c r="DWN48" s="65"/>
      <c r="DWO48" s="65"/>
      <c r="DWP48" s="65"/>
      <c r="DWQ48" s="65"/>
      <c r="DWR48" s="65"/>
      <c r="DWS48" s="65"/>
      <c r="DWT48" s="65"/>
      <c r="DWU48" s="65"/>
      <c r="DWV48" s="65"/>
      <c r="DWW48" s="65"/>
      <c r="DWX48" s="65"/>
      <c r="DWY48" s="65"/>
      <c r="DWZ48" s="65"/>
      <c r="DXA48" s="65"/>
      <c r="DXB48" s="65"/>
      <c r="DXC48" s="65"/>
      <c r="DXD48" s="65"/>
      <c r="DXE48" s="65"/>
      <c r="DXF48" s="65"/>
      <c r="DXG48" s="65"/>
      <c r="DXH48" s="65"/>
      <c r="DXI48" s="65"/>
      <c r="DXJ48" s="65"/>
      <c r="DXK48" s="65"/>
      <c r="DXL48" s="65"/>
      <c r="DXM48" s="65"/>
      <c r="DXN48" s="65"/>
      <c r="DXO48" s="65"/>
      <c r="DXP48" s="65"/>
      <c r="DXQ48" s="65"/>
      <c r="DXR48" s="65"/>
      <c r="DXS48" s="65"/>
      <c r="DXT48" s="65"/>
      <c r="DXU48" s="65"/>
      <c r="DXV48" s="65"/>
      <c r="DXW48" s="65"/>
      <c r="DXX48" s="65"/>
      <c r="DXY48" s="65"/>
      <c r="DXZ48" s="65"/>
      <c r="DYA48" s="65"/>
      <c r="DYB48" s="65"/>
      <c r="DYC48" s="65"/>
      <c r="DYD48" s="65"/>
      <c r="DYE48" s="65"/>
      <c r="DYF48" s="65"/>
      <c r="DYG48" s="65"/>
      <c r="DYH48" s="65"/>
      <c r="DYI48" s="65"/>
      <c r="DYJ48" s="65"/>
      <c r="DYK48" s="65"/>
      <c r="DYL48" s="65"/>
      <c r="DYM48" s="65"/>
      <c r="DYN48" s="65"/>
      <c r="DYO48" s="65"/>
      <c r="DYP48" s="65"/>
      <c r="DYQ48" s="65"/>
      <c r="DYR48" s="65"/>
      <c r="DYS48" s="65"/>
      <c r="DYT48" s="65"/>
      <c r="DYU48" s="65"/>
      <c r="DYV48" s="65"/>
      <c r="DYW48" s="65"/>
      <c r="DYX48" s="65"/>
      <c r="DYY48" s="65"/>
      <c r="DYZ48" s="65"/>
      <c r="DZA48" s="65"/>
      <c r="DZB48" s="65"/>
      <c r="DZC48" s="65"/>
      <c r="DZD48" s="65"/>
      <c r="DZE48" s="65"/>
      <c r="DZF48" s="65"/>
      <c r="DZG48" s="65"/>
      <c r="DZH48" s="65"/>
      <c r="DZI48" s="65"/>
      <c r="DZJ48" s="65"/>
      <c r="DZK48" s="65"/>
      <c r="DZL48" s="65"/>
      <c r="DZM48" s="65"/>
      <c r="DZN48" s="65"/>
      <c r="DZO48" s="65"/>
      <c r="DZP48" s="65"/>
      <c r="DZQ48" s="65"/>
      <c r="DZR48" s="65"/>
      <c r="DZS48" s="65"/>
      <c r="DZT48" s="65"/>
      <c r="DZU48" s="65"/>
      <c r="DZV48" s="65"/>
      <c r="DZW48" s="65"/>
      <c r="DZX48" s="65"/>
      <c r="DZY48" s="65"/>
      <c r="DZZ48" s="65"/>
      <c r="EAA48" s="65"/>
      <c r="EAB48" s="65"/>
      <c r="EAC48" s="65"/>
      <c r="EAD48" s="65"/>
      <c r="EAE48" s="65"/>
      <c r="EAF48" s="65"/>
      <c r="EAG48" s="65"/>
      <c r="EAH48" s="65"/>
      <c r="EAI48" s="65"/>
      <c r="EAJ48" s="65"/>
      <c r="EAK48" s="65"/>
      <c r="EAL48" s="65"/>
      <c r="EAM48" s="65"/>
      <c r="EAN48" s="65"/>
      <c r="EAO48" s="65"/>
      <c r="EAP48" s="65"/>
      <c r="EAQ48" s="65"/>
      <c r="EAR48" s="65"/>
      <c r="EAS48" s="65"/>
      <c r="EAT48" s="65"/>
      <c r="EAU48" s="65"/>
      <c r="EAV48" s="65"/>
      <c r="EAW48" s="65"/>
      <c r="EAX48" s="65"/>
      <c r="EAY48" s="65"/>
      <c r="EAZ48" s="65"/>
      <c r="EBA48" s="65"/>
      <c r="EBB48" s="65"/>
      <c r="EBC48" s="65"/>
      <c r="EBD48" s="65"/>
      <c r="EBE48" s="65"/>
      <c r="EBF48" s="65"/>
      <c r="EBG48" s="65"/>
      <c r="EBH48" s="65"/>
      <c r="EBI48" s="65"/>
      <c r="EBJ48" s="65"/>
      <c r="EBK48" s="65"/>
      <c r="EBL48" s="65"/>
      <c r="EBM48" s="65"/>
      <c r="EBN48" s="65"/>
      <c r="EBO48" s="65"/>
      <c r="EBP48" s="65"/>
      <c r="EBQ48" s="65"/>
      <c r="EBR48" s="65"/>
      <c r="EBS48" s="65"/>
      <c r="EBT48" s="65"/>
      <c r="EBU48" s="65"/>
      <c r="EBV48" s="65"/>
      <c r="EBW48" s="65"/>
      <c r="EBX48" s="65"/>
      <c r="EBY48" s="65"/>
      <c r="EBZ48" s="65"/>
      <c r="ECA48" s="65"/>
      <c r="ECB48" s="65"/>
      <c r="ECC48" s="65"/>
      <c r="ECD48" s="65"/>
      <c r="ECE48" s="65"/>
      <c r="ECF48" s="65"/>
      <c r="ECG48" s="65"/>
      <c r="ECH48" s="65"/>
      <c r="ECI48" s="65"/>
      <c r="ECJ48" s="65"/>
      <c r="ECK48" s="65"/>
      <c r="ECL48" s="65"/>
      <c r="ECM48" s="65"/>
      <c r="ECN48" s="65"/>
      <c r="ECO48" s="65"/>
      <c r="ECP48" s="65"/>
      <c r="ECQ48" s="65"/>
      <c r="ECR48" s="65"/>
      <c r="ECS48" s="65"/>
      <c r="ECT48" s="65"/>
      <c r="ECU48" s="65"/>
      <c r="ECV48" s="65"/>
      <c r="ECW48" s="65"/>
      <c r="ECX48" s="65"/>
      <c r="ECY48" s="65"/>
      <c r="ECZ48" s="65"/>
      <c r="EDA48" s="65"/>
      <c r="EDB48" s="65"/>
      <c r="EDC48" s="65"/>
      <c r="EDD48" s="65"/>
      <c r="EDE48" s="65"/>
      <c r="EDF48" s="65"/>
      <c r="EDG48" s="65"/>
      <c r="EDH48" s="65"/>
      <c r="EDI48" s="65"/>
      <c r="EDJ48" s="65"/>
      <c r="EDK48" s="65"/>
      <c r="EDL48" s="65"/>
      <c r="EDM48" s="65"/>
      <c r="EDN48" s="65"/>
      <c r="EDO48" s="65"/>
      <c r="EDP48" s="65"/>
      <c r="EDQ48" s="65"/>
      <c r="EDR48" s="65"/>
      <c r="EDS48" s="65"/>
      <c r="EDT48" s="65"/>
      <c r="EDU48" s="65"/>
      <c r="EDV48" s="65"/>
      <c r="EDW48" s="65"/>
      <c r="EDX48" s="65"/>
      <c r="EDY48" s="65"/>
      <c r="EDZ48" s="65"/>
      <c r="EEA48" s="65"/>
      <c r="EEB48" s="65"/>
      <c r="EEC48" s="65"/>
      <c r="EED48" s="65"/>
      <c r="EEE48" s="65"/>
      <c r="EEF48" s="65"/>
      <c r="EEG48" s="65"/>
      <c r="EEH48" s="65"/>
      <c r="EEI48" s="65"/>
      <c r="EEJ48" s="65"/>
      <c r="EEK48" s="65"/>
      <c r="EEL48" s="65"/>
      <c r="EEM48" s="65"/>
      <c r="EEN48" s="65"/>
      <c r="EEO48" s="65"/>
      <c r="EEP48" s="65"/>
      <c r="EEQ48" s="65"/>
      <c r="EER48" s="65"/>
      <c r="EES48" s="65"/>
      <c r="EET48" s="65"/>
      <c r="EEU48" s="65"/>
      <c r="EEV48" s="65"/>
      <c r="EEW48" s="65"/>
      <c r="EEX48" s="65"/>
      <c r="EEY48" s="65"/>
      <c r="EEZ48" s="65"/>
      <c r="EFA48" s="65"/>
      <c r="EFB48" s="65"/>
      <c r="EFC48" s="65"/>
      <c r="EFD48" s="65"/>
      <c r="EFE48" s="65"/>
      <c r="EFF48" s="65"/>
      <c r="EFG48" s="65"/>
      <c r="EFH48" s="65"/>
      <c r="EFI48" s="65"/>
      <c r="EFJ48" s="65"/>
      <c r="EFK48" s="65"/>
      <c r="EFL48" s="65"/>
      <c r="EFM48" s="65"/>
      <c r="EFN48" s="65"/>
      <c r="EFO48" s="65"/>
      <c r="EFP48" s="65"/>
      <c r="EFQ48" s="65"/>
      <c r="EFR48" s="65"/>
      <c r="EFS48" s="65"/>
      <c r="EFT48" s="65"/>
      <c r="EFU48" s="65"/>
      <c r="EFV48" s="65"/>
      <c r="EFW48" s="65"/>
      <c r="EFX48" s="65"/>
      <c r="EFY48" s="65"/>
      <c r="EFZ48" s="65"/>
      <c r="EGA48" s="65"/>
      <c r="EGB48" s="65"/>
      <c r="EGC48" s="65"/>
      <c r="EGD48" s="65"/>
      <c r="EGE48" s="65"/>
      <c r="EGF48" s="65"/>
      <c r="EGG48" s="65"/>
      <c r="EGH48" s="65"/>
      <c r="EGI48" s="65"/>
      <c r="EGJ48" s="65"/>
      <c r="EGK48" s="65"/>
      <c r="EGL48" s="65"/>
      <c r="EGM48" s="65"/>
      <c r="EGN48" s="65"/>
      <c r="EGO48" s="65"/>
      <c r="EGP48" s="65"/>
      <c r="EGQ48" s="65"/>
      <c r="EGR48" s="65"/>
      <c r="EGS48" s="65"/>
      <c r="EGT48" s="65"/>
      <c r="EGU48" s="65"/>
      <c r="EGV48" s="65"/>
      <c r="EGW48" s="65"/>
      <c r="EGX48" s="65"/>
      <c r="EGY48" s="65"/>
      <c r="EGZ48" s="65"/>
      <c r="EHA48" s="65"/>
      <c r="EHB48" s="65"/>
      <c r="EHC48" s="65"/>
      <c r="EHD48" s="65"/>
      <c r="EHE48" s="65"/>
      <c r="EHF48" s="65"/>
      <c r="EHG48" s="65"/>
      <c r="EHH48" s="65"/>
      <c r="EHI48" s="65"/>
      <c r="EHJ48" s="65"/>
      <c r="EHK48" s="65"/>
      <c r="EHL48" s="65"/>
      <c r="EHM48" s="65"/>
      <c r="EHN48" s="65"/>
      <c r="EHO48" s="65"/>
      <c r="EHP48" s="65"/>
      <c r="EHQ48" s="65"/>
      <c r="EHR48" s="65"/>
      <c r="EHS48" s="65"/>
      <c r="EHT48" s="65"/>
      <c r="EHU48" s="65"/>
      <c r="EHV48" s="65"/>
      <c r="EHW48" s="65"/>
      <c r="EHX48" s="65"/>
      <c r="EHY48" s="65"/>
      <c r="EHZ48" s="65"/>
      <c r="EIA48" s="65"/>
      <c r="EIB48" s="65"/>
      <c r="EIC48" s="65"/>
      <c r="EID48" s="65"/>
      <c r="EIE48" s="65"/>
      <c r="EIF48" s="65"/>
      <c r="EIG48" s="65"/>
      <c r="EIH48" s="65"/>
      <c r="EII48" s="65"/>
      <c r="EIJ48" s="65"/>
      <c r="EIK48" s="65"/>
      <c r="EIL48" s="65"/>
      <c r="EIM48" s="65"/>
      <c r="EIN48" s="65"/>
      <c r="EIO48" s="65"/>
      <c r="EIP48" s="65"/>
      <c r="EIQ48" s="65"/>
      <c r="EIR48" s="65"/>
      <c r="EIS48" s="65"/>
      <c r="EIT48" s="65"/>
      <c r="EIU48" s="65"/>
      <c r="EIV48" s="65"/>
      <c r="EIW48" s="65"/>
      <c r="EIX48" s="65"/>
      <c r="EIY48" s="65"/>
      <c r="EIZ48" s="65"/>
      <c r="EJA48" s="65"/>
      <c r="EJB48" s="65"/>
      <c r="EJC48" s="65"/>
      <c r="EJD48" s="65"/>
      <c r="EJE48" s="65"/>
      <c r="EJF48" s="65"/>
      <c r="EJG48" s="65"/>
      <c r="EJH48" s="65"/>
      <c r="EJI48" s="65"/>
      <c r="EJJ48" s="65"/>
      <c r="EJK48" s="65"/>
      <c r="EJL48" s="65"/>
      <c r="EJM48" s="65"/>
      <c r="EJN48" s="65"/>
      <c r="EJO48" s="65"/>
      <c r="EJP48" s="65"/>
      <c r="EJQ48" s="65"/>
      <c r="EJR48" s="65"/>
      <c r="EJS48" s="65"/>
      <c r="EJT48" s="65"/>
      <c r="EJU48" s="65"/>
      <c r="EJV48" s="65"/>
      <c r="EJW48" s="65"/>
      <c r="EJX48" s="65"/>
      <c r="EJY48" s="65"/>
      <c r="EJZ48" s="65"/>
      <c r="EKA48" s="65"/>
      <c r="EKB48" s="65"/>
      <c r="EKC48" s="65"/>
      <c r="EKD48" s="65"/>
      <c r="EKE48" s="65"/>
      <c r="EKF48" s="65"/>
      <c r="EKG48" s="65"/>
      <c r="EKH48" s="65"/>
      <c r="EKI48" s="65"/>
      <c r="EKJ48" s="65"/>
      <c r="EKK48" s="65"/>
      <c r="EKL48" s="65"/>
      <c r="EKM48" s="65"/>
      <c r="EKN48" s="65"/>
      <c r="EKO48" s="65"/>
      <c r="EKP48" s="65"/>
      <c r="EKQ48" s="65"/>
      <c r="EKR48" s="65"/>
      <c r="EKS48" s="65"/>
      <c r="EKT48" s="65"/>
      <c r="EKU48" s="65"/>
      <c r="EKV48" s="65"/>
      <c r="EKW48" s="65"/>
      <c r="EKX48" s="65"/>
      <c r="EKY48" s="65"/>
      <c r="EKZ48" s="65"/>
      <c r="ELA48" s="65"/>
      <c r="ELB48" s="65"/>
      <c r="ELC48" s="65"/>
      <c r="ELD48" s="65"/>
      <c r="ELE48" s="65"/>
      <c r="ELF48" s="65"/>
      <c r="ELG48" s="65"/>
      <c r="ELH48" s="65"/>
      <c r="ELI48" s="65"/>
      <c r="ELJ48" s="65"/>
      <c r="ELK48" s="65"/>
      <c r="ELL48" s="65"/>
      <c r="ELM48" s="65"/>
      <c r="ELN48" s="65"/>
      <c r="ELO48" s="65"/>
      <c r="ELP48" s="65"/>
      <c r="ELQ48" s="65"/>
      <c r="ELR48" s="65"/>
      <c r="ELS48" s="65"/>
      <c r="ELT48" s="65"/>
      <c r="ELU48" s="65"/>
      <c r="ELV48" s="65"/>
      <c r="ELW48" s="65"/>
      <c r="ELX48" s="65"/>
      <c r="ELY48" s="65"/>
      <c r="ELZ48" s="65"/>
      <c r="EMA48" s="65"/>
      <c r="EMB48" s="65"/>
      <c r="EMC48" s="65"/>
      <c r="EMD48" s="65"/>
      <c r="EME48" s="65"/>
      <c r="EMF48" s="65"/>
      <c r="EMG48" s="65"/>
      <c r="EMH48" s="65"/>
      <c r="EMI48" s="65"/>
      <c r="EMJ48" s="65"/>
      <c r="EMK48" s="65"/>
      <c r="EML48" s="65"/>
      <c r="EMM48" s="65"/>
      <c r="EMN48" s="65"/>
      <c r="EMO48" s="65"/>
      <c r="EMP48" s="65"/>
      <c r="EMQ48" s="65"/>
      <c r="EMR48" s="65"/>
      <c r="EMS48" s="65"/>
      <c r="EMT48" s="65"/>
      <c r="EMU48" s="65"/>
      <c r="EMV48" s="65"/>
      <c r="EMW48" s="65"/>
      <c r="EMX48" s="65"/>
      <c r="EMY48" s="65"/>
      <c r="EMZ48" s="65"/>
      <c r="ENA48" s="65"/>
      <c r="ENB48" s="65"/>
      <c r="ENC48" s="65"/>
      <c r="END48" s="65"/>
      <c r="ENE48" s="65"/>
      <c r="ENF48" s="65"/>
      <c r="ENG48" s="65"/>
      <c r="ENH48" s="65"/>
      <c r="ENI48" s="65"/>
      <c r="ENJ48" s="65"/>
      <c r="ENK48" s="65"/>
      <c r="ENL48" s="65"/>
      <c r="ENM48" s="65"/>
      <c r="ENN48" s="65"/>
      <c r="ENO48" s="65"/>
      <c r="ENP48" s="65"/>
      <c r="ENQ48" s="65"/>
      <c r="ENR48" s="65"/>
      <c r="ENS48" s="65"/>
      <c r="ENT48" s="65"/>
      <c r="ENU48" s="65"/>
      <c r="ENV48" s="65"/>
      <c r="ENW48" s="65"/>
      <c r="ENX48" s="65"/>
      <c r="ENY48" s="65"/>
      <c r="ENZ48" s="65"/>
      <c r="EOA48" s="65"/>
      <c r="EOB48" s="65"/>
      <c r="EOC48" s="65"/>
      <c r="EOD48" s="65"/>
      <c r="EOE48" s="65"/>
      <c r="EOF48" s="65"/>
      <c r="EOG48" s="65"/>
      <c r="EOH48" s="65"/>
      <c r="EOI48" s="65"/>
      <c r="EOJ48" s="65"/>
      <c r="EOK48" s="65"/>
      <c r="EOL48" s="65"/>
      <c r="EOM48" s="65"/>
      <c r="EON48" s="65"/>
      <c r="EOO48" s="65"/>
      <c r="EOP48" s="65"/>
      <c r="EOQ48" s="65"/>
      <c r="EOR48" s="65"/>
      <c r="EOS48" s="65"/>
      <c r="EOT48" s="65"/>
      <c r="EOU48" s="65"/>
      <c r="EOV48" s="65"/>
      <c r="EOW48" s="65"/>
      <c r="EOX48" s="65"/>
      <c r="EOY48" s="65"/>
      <c r="EOZ48" s="65"/>
      <c r="EPA48" s="65"/>
      <c r="EPB48" s="65"/>
      <c r="EPC48" s="65"/>
      <c r="EPD48" s="65"/>
      <c r="EPE48" s="65"/>
      <c r="EPF48" s="65"/>
      <c r="EPG48" s="65"/>
      <c r="EPH48" s="65"/>
      <c r="EPI48" s="65"/>
      <c r="EPJ48" s="65"/>
      <c r="EPK48" s="65"/>
      <c r="EPL48" s="65"/>
      <c r="EPM48" s="65"/>
      <c r="EPN48" s="65"/>
      <c r="EPO48" s="65"/>
      <c r="EPP48" s="65"/>
      <c r="EPQ48" s="65"/>
      <c r="EPR48" s="65"/>
      <c r="EPS48" s="65"/>
      <c r="EPT48" s="65"/>
      <c r="EPU48" s="65"/>
      <c r="EPV48" s="65"/>
      <c r="EPW48" s="65"/>
      <c r="EPX48" s="65"/>
      <c r="EPY48" s="65"/>
      <c r="EPZ48" s="65"/>
      <c r="EQA48" s="65"/>
      <c r="EQB48" s="65"/>
      <c r="EQC48" s="65"/>
      <c r="EQD48" s="65"/>
      <c r="EQE48" s="65"/>
      <c r="EQF48" s="65"/>
      <c r="EQG48" s="65"/>
      <c r="EQH48" s="65"/>
      <c r="EQI48" s="65"/>
      <c r="EQJ48" s="65"/>
      <c r="EQK48" s="65"/>
      <c r="EQL48" s="65"/>
      <c r="EQM48" s="65"/>
      <c r="EQN48" s="65"/>
      <c r="EQO48" s="65"/>
      <c r="EQP48" s="65"/>
      <c r="EQQ48" s="65"/>
      <c r="EQR48" s="65"/>
      <c r="EQS48" s="65"/>
      <c r="EQT48" s="65"/>
      <c r="EQU48" s="65"/>
      <c r="EQV48" s="65"/>
      <c r="EQW48" s="65"/>
      <c r="EQX48" s="65"/>
      <c r="EQY48" s="65"/>
      <c r="EQZ48" s="65"/>
      <c r="ERA48" s="65"/>
      <c r="ERB48" s="65"/>
      <c r="ERC48" s="65"/>
      <c r="ERD48" s="65"/>
      <c r="ERE48" s="65"/>
      <c r="ERF48" s="65"/>
      <c r="ERG48" s="65"/>
      <c r="ERH48" s="65"/>
      <c r="ERI48" s="65"/>
      <c r="ERJ48" s="65"/>
      <c r="ERK48" s="65"/>
      <c r="ERL48" s="65"/>
      <c r="ERM48" s="65"/>
      <c r="ERN48" s="65"/>
      <c r="ERO48" s="65"/>
      <c r="ERP48" s="65"/>
      <c r="ERQ48" s="65"/>
      <c r="ERR48" s="65"/>
      <c r="ERS48" s="65"/>
      <c r="ERT48" s="65"/>
      <c r="ERU48" s="65"/>
      <c r="ERV48" s="65"/>
      <c r="ERW48" s="65"/>
      <c r="ERX48" s="65"/>
      <c r="ERY48" s="65"/>
      <c r="ERZ48" s="65"/>
      <c r="ESA48" s="65"/>
      <c r="ESB48" s="65"/>
      <c r="ESC48" s="65"/>
      <c r="ESD48" s="65"/>
      <c r="ESE48" s="65"/>
      <c r="ESF48" s="65"/>
      <c r="ESG48" s="65"/>
      <c r="ESH48" s="65"/>
      <c r="ESI48" s="65"/>
      <c r="ESJ48" s="65"/>
      <c r="ESK48" s="65"/>
      <c r="ESL48" s="65"/>
      <c r="ESM48" s="65"/>
      <c r="ESN48" s="65"/>
      <c r="ESO48" s="65"/>
      <c r="ESP48" s="65"/>
      <c r="ESQ48" s="65"/>
      <c r="ESR48" s="65"/>
      <c r="ESS48" s="65"/>
      <c r="EST48" s="65"/>
      <c r="ESU48" s="65"/>
      <c r="ESV48" s="65"/>
      <c r="ESW48" s="65"/>
      <c r="ESX48" s="65"/>
      <c r="ESY48" s="65"/>
      <c r="ESZ48" s="65"/>
      <c r="ETA48" s="65"/>
      <c r="ETB48" s="65"/>
      <c r="ETC48" s="65"/>
      <c r="ETD48" s="65"/>
      <c r="ETE48" s="65"/>
      <c r="ETF48" s="65"/>
      <c r="ETG48" s="65"/>
      <c r="ETH48" s="65"/>
      <c r="ETI48" s="65"/>
      <c r="ETJ48" s="65"/>
      <c r="ETK48" s="65"/>
      <c r="ETL48" s="65"/>
      <c r="ETM48" s="65"/>
      <c r="ETN48" s="65"/>
      <c r="ETO48" s="65"/>
      <c r="ETP48" s="65"/>
      <c r="ETQ48" s="65"/>
      <c r="ETR48" s="65"/>
      <c r="ETS48" s="65"/>
      <c r="ETT48" s="65"/>
      <c r="ETU48" s="65"/>
      <c r="ETV48" s="65"/>
      <c r="ETW48" s="65"/>
      <c r="ETX48" s="65"/>
      <c r="ETY48" s="65"/>
      <c r="ETZ48" s="65"/>
      <c r="EUA48" s="65"/>
      <c r="EUB48" s="65"/>
      <c r="EUC48" s="65"/>
      <c r="EUD48" s="65"/>
      <c r="EUE48" s="65"/>
      <c r="EUF48" s="65"/>
      <c r="EUG48" s="65"/>
      <c r="EUH48" s="65"/>
      <c r="EUI48" s="65"/>
      <c r="EUJ48" s="65"/>
      <c r="EUK48" s="65"/>
      <c r="EUL48" s="65"/>
      <c r="EUM48" s="65"/>
      <c r="EUN48" s="65"/>
      <c r="EUO48" s="65"/>
      <c r="EUP48" s="65"/>
      <c r="EUQ48" s="65"/>
      <c r="EUR48" s="65"/>
      <c r="EUS48" s="65"/>
      <c r="EUT48" s="65"/>
      <c r="EUU48" s="65"/>
      <c r="EUV48" s="65"/>
      <c r="EUW48" s="65"/>
      <c r="EUX48" s="65"/>
      <c r="EUY48" s="65"/>
      <c r="EUZ48" s="65"/>
      <c r="EVA48" s="65"/>
      <c r="EVB48" s="65"/>
      <c r="EVC48" s="65"/>
      <c r="EVD48" s="65"/>
      <c r="EVE48" s="65"/>
      <c r="EVF48" s="65"/>
      <c r="EVG48" s="65"/>
      <c r="EVH48" s="65"/>
      <c r="EVI48" s="65"/>
      <c r="EVJ48" s="65"/>
      <c r="EVK48" s="65"/>
      <c r="EVL48" s="65"/>
      <c r="EVM48" s="65"/>
      <c r="EVN48" s="65"/>
      <c r="EVO48" s="65"/>
      <c r="EVP48" s="65"/>
      <c r="EVQ48" s="65"/>
      <c r="EVR48" s="65"/>
      <c r="EVS48" s="65"/>
      <c r="EVT48" s="65"/>
      <c r="EVU48" s="65"/>
      <c r="EVV48" s="65"/>
      <c r="EVW48" s="65"/>
      <c r="EVX48" s="65"/>
      <c r="EVY48" s="65"/>
      <c r="EVZ48" s="65"/>
      <c r="EWA48" s="65"/>
      <c r="EWB48" s="65"/>
      <c r="EWC48" s="65"/>
      <c r="EWD48" s="65"/>
      <c r="EWE48" s="65"/>
      <c r="EWF48" s="65"/>
      <c r="EWG48" s="65"/>
      <c r="EWH48" s="65"/>
      <c r="EWI48" s="65"/>
      <c r="EWJ48" s="65"/>
      <c r="EWK48" s="65"/>
      <c r="EWL48" s="65"/>
      <c r="EWM48" s="65"/>
      <c r="EWN48" s="65"/>
      <c r="EWO48" s="65"/>
      <c r="EWP48" s="65"/>
      <c r="EWQ48" s="65"/>
      <c r="EWR48" s="65"/>
      <c r="EWS48" s="65"/>
      <c r="EWT48" s="65"/>
      <c r="EWU48" s="65"/>
      <c r="EWV48" s="65"/>
      <c r="EWW48" s="65"/>
      <c r="EWX48" s="65"/>
      <c r="EWY48" s="65"/>
      <c r="EWZ48" s="65"/>
      <c r="EXA48" s="65"/>
      <c r="EXB48" s="65"/>
      <c r="EXC48" s="65"/>
      <c r="EXD48" s="65"/>
      <c r="EXE48" s="65"/>
      <c r="EXF48" s="65"/>
      <c r="EXG48" s="65"/>
      <c r="EXH48" s="65"/>
      <c r="EXI48" s="65"/>
      <c r="EXJ48" s="65"/>
      <c r="EXK48" s="65"/>
      <c r="EXL48" s="65"/>
      <c r="EXM48" s="65"/>
      <c r="EXN48" s="65"/>
      <c r="EXO48" s="65"/>
      <c r="EXP48" s="65"/>
      <c r="EXQ48" s="65"/>
      <c r="EXR48" s="65"/>
      <c r="EXS48" s="65"/>
      <c r="EXT48" s="65"/>
      <c r="EXU48" s="65"/>
      <c r="EXV48" s="65"/>
      <c r="EXW48" s="65"/>
      <c r="EXX48" s="65"/>
      <c r="EXY48" s="65"/>
      <c r="EXZ48" s="65"/>
      <c r="EYA48" s="65"/>
      <c r="EYB48" s="65"/>
      <c r="EYC48" s="65"/>
      <c r="EYD48" s="65"/>
      <c r="EYE48" s="65"/>
      <c r="EYF48" s="65"/>
      <c r="EYG48" s="65"/>
      <c r="EYH48" s="65"/>
      <c r="EYI48" s="65"/>
      <c r="EYJ48" s="65"/>
      <c r="EYK48" s="65"/>
      <c r="EYL48" s="65"/>
      <c r="EYM48" s="65"/>
      <c r="EYN48" s="65"/>
      <c r="EYO48" s="65"/>
      <c r="EYP48" s="65"/>
      <c r="EYQ48" s="65"/>
      <c r="EYR48" s="65"/>
      <c r="EYS48" s="65"/>
      <c r="EYT48" s="65"/>
      <c r="EYU48" s="65"/>
      <c r="EYV48" s="65"/>
      <c r="EYW48" s="65"/>
      <c r="EYX48" s="65"/>
      <c r="EYY48" s="65"/>
      <c r="EYZ48" s="65"/>
      <c r="EZA48" s="65"/>
      <c r="EZB48" s="65"/>
      <c r="EZC48" s="65"/>
      <c r="EZD48" s="65"/>
      <c r="EZE48" s="65"/>
      <c r="EZF48" s="65"/>
      <c r="EZG48" s="65"/>
      <c r="EZH48" s="65"/>
      <c r="EZI48" s="65"/>
      <c r="EZJ48" s="65"/>
      <c r="EZK48" s="65"/>
      <c r="EZL48" s="65"/>
      <c r="EZM48" s="65"/>
      <c r="EZN48" s="65"/>
      <c r="EZO48" s="65"/>
      <c r="EZP48" s="65"/>
      <c r="EZQ48" s="65"/>
      <c r="EZR48" s="65"/>
      <c r="EZS48" s="65"/>
      <c r="EZT48" s="65"/>
      <c r="EZU48" s="65"/>
      <c r="EZV48" s="65"/>
      <c r="EZW48" s="65"/>
      <c r="EZX48" s="65"/>
      <c r="EZY48" s="65"/>
      <c r="EZZ48" s="65"/>
      <c r="FAA48" s="65"/>
      <c r="FAB48" s="65"/>
      <c r="FAC48" s="65"/>
      <c r="FAD48" s="65"/>
      <c r="FAE48" s="65"/>
      <c r="FAF48" s="65"/>
      <c r="FAG48" s="65"/>
      <c r="FAH48" s="65"/>
      <c r="FAI48" s="65"/>
      <c r="FAJ48" s="65"/>
      <c r="FAK48" s="65"/>
      <c r="FAL48" s="65"/>
      <c r="FAM48" s="65"/>
      <c r="FAN48" s="65"/>
      <c r="FAO48" s="65"/>
      <c r="FAP48" s="65"/>
      <c r="FAQ48" s="65"/>
      <c r="FAR48" s="65"/>
      <c r="FAS48" s="65"/>
      <c r="FAT48" s="65"/>
      <c r="FAU48" s="65"/>
      <c r="FAV48" s="65"/>
      <c r="FAW48" s="65"/>
      <c r="FAX48" s="65"/>
      <c r="FAY48" s="65"/>
      <c r="FAZ48" s="65"/>
      <c r="FBA48" s="65"/>
      <c r="FBB48" s="65"/>
      <c r="FBC48" s="65"/>
      <c r="FBD48" s="65"/>
      <c r="FBE48" s="65"/>
      <c r="FBF48" s="65"/>
      <c r="FBG48" s="65"/>
      <c r="FBH48" s="65"/>
      <c r="FBI48" s="65"/>
      <c r="FBJ48" s="65"/>
      <c r="FBK48" s="65"/>
      <c r="FBL48" s="65"/>
      <c r="FBM48" s="65"/>
      <c r="FBN48" s="65"/>
      <c r="FBO48" s="65"/>
      <c r="FBP48" s="65"/>
      <c r="FBQ48" s="65"/>
      <c r="FBR48" s="65"/>
      <c r="FBS48" s="65"/>
      <c r="FBT48" s="65"/>
      <c r="FBU48" s="65"/>
      <c r="FBV48" s="65"/>
      <c r="FBW48" s="65"/>
      <c r="FBX48" s="65"/>
      <c r="FBY48" s="65"/>
      <c r="FBZ48" s="65"/>
      <c r="FCA48" s="65"/>
      <c r="FCB48" s="65"/>
      <c r="FCC48" s="65"/>
      <c r="FCD48" s="65"/>
      <c r="FCE48" s="65"/>
      <c r="FCF48" s="65"/>
      <c r="FCG48" s="65"/>
      <c r="FCH48" s="65"/>
      <c r="FCI48" s="65"/>
      <c r="FCJ48" s="65"/>
      <c r="FCK48" s="65"/>
      <c r="FCL48" s="65"/>
      <c r="FCM48" s="65"/>
      <c r="FCN48" s="65"/>
      <c r="FCO48" s="65"/>
      <c r="FCP48" s="65"/>
      <c r="FCQ48" s="65"/>
      <c r="FCR48" s="65"/>
      <c r="FCS48" s="65"/>
      <c r="FCT48" s="65"/>
      <c r="FCU48" s="65"/>
      <c r="FCV48" s="65"/>
      <c r="FCW48" s="65"/>
      <c r="FCX48" s="65"/>
      <c r="FCY48" s="65"/>
      <c r="FCZ48" s="65"/>
      <c r="FDA48" s="65"/>
      <c r="FDB48" s="65"/>
      <c r="FDC48" s="65"/>
      <c r="FDD48" s="65"/>
      <c r="FDE48" s="65"/>
      <c r="FDF48" s="65"/>
      <c r="FDG48" s="65"/>
      <c r="FDH48" s="65"/>
      <c r="FDI48" s="65"/>
      <c r="FDJ48" s="65"/>
      <c r="FDK48" s="65"/>
      <c r="FDL48" s="65"/>
      <c r="FDM48" s="65"/>
      <c r="FDN48" s="65"/>
      <c r="FDO48" s="65"/>
      <c r="FDP48" s="65"/>
      <c r="FDQ48" s="65"/>
      <c r="FDR48" s="65"/>
      <c r="FDS48" s="65"/>
      <c r="FDT48" s="65"/>
      <c r="FDU48" s="65"/>
      <c r="FDV48" s="65"/>
      <c r="FDW48" s="65"/>
      <c r="FDX48" s="65"/>
      <c r="FDY48" s="65"/>
      <c r="FDZ48" s="65"/>
      <c r="FEA48" s="65"/>
      <c r="FEB48" s="65"/>
      <c r="FEC48" s="65"/>
      <c r="FED48" s="65"/>
      <c r="FEE48" s="65"/>
      <c r="FEF48" s="65"/>
      <c r="FEG48" s="65"/>
      <c r="FEH48" s="65"/>
      <c r="FEI48" s="65"/>
      <c r="FEJ48" s="65"/>
      <c r="FEK48" s="65"/>
      <c r="FEL48" s="65"/>
      <c r="FEM48" s="65"/>
      <c r="FEN48" s="65"/>
      <c r="FEO48" s="65"/>
      <c r="FEP48" s="65"/>
      <c r="FEQ48" s="65"/>
      <c r="FER48" s="65"/>
      <c r="FES48" s="65"/>
      <c r="FET48" s="65"/>
      <c r="FEU48" s="65"/>
      <c r="FEV48" s="65"/>
      <c r="FEW48" s="65"/>
      <c r="FEX48" s="65"/>
      <c r="FEY48" s="65"/>
      <c r="FEZ48" s="65"/>
      <c r="FFA48" s="65"/>
      <c r="FFB48" s="65"/>
      <c r="FFC48" s="65"/>
      <c r="FFD48" s="65"/>
      <c r="FFE48" s="65"/>
      <c r="FFF48" s="65"/>
      <c r="FFG48" s="65"/>
      <c r="FFH48" s="65"/>
      <c r="FFI48" s="65"/>
      <c r="FFJ48" s="65"/>
      <c r="FFK48" s="65"/>
      <c r="FFL48" s="65"/>
      <c r="FFM48" s="65"/>
      <c r="FFN48" s="65"/>
      <c r="FFO48" s="65"/>
      <c r="FFP48" s="65"/>
      <c r="FFQ48" s="65"/>
      <c r="FFR48" s="65"/>
      <c r="FFS48" s="65"/>
      <c r="FFT48" s="65"/>
      <c r="FFU48" s="65"/>
      <c r="FFV48" s="65"/>
      <c r="FFW48" s="65"/>
      <c r="FFX48" s="65"/>
      <c r="FFY48" s="65"/>
      <c r="FFZ48" s="65"/>
      <c r="FGA48" s="65"/>
      <c r="FGB48" s="65"/>
      <c r="FGC48" s="65"/>
      <c r="FGD48" s="65"/>
      <c r="FGE48" s="65"/>
      <c r="FGF48" s="65"/>
      <c r="FGG48" s="65"/>
      <c r="FGH48" s="65"/>
      <c r="FGI48" s="65"/>
      <c r="FGJ48" s="65"/>
      <c r="FGK48" s="65"/>
      <c r="FGL48" s="65"/>
      <c r="FGM48" s="65"/>
      <c r="FGN48" s="65"/>
      <c r="FGO48" s="65"/>
      <c r="FGP48" s="65"/>
      <c r="FGQ48" s="65"/>
      <c r="FGR48" s="65"/>
      <c r="FGS48" s="65"/>
      <c r="FGT48" s="65"/>
      <c r="FGU48" s="65"/>
      <c r="FGV48" s="65"/>
      <c r="FGW48" s="65"/>
      <c r="FGX48" s="65"/>
      <c r="FGY48" s="65"/>
      <c r="FGZ48" s="65"/>
      <c r="FHA48" s="65"/>
      <c r="FHB48" s="65"/>
      <c r="FHC48" s="65"/>
      <c r="FHD48" s="65"/>
      <c r="FHE48" s="65"/>
      <c r="FHF48" s="65"/>
      <c r="FHG48" s="65"/>
      <c r="FHH48" s="65"/>
      <c r="FHI48" s="65"/>
      <c r="FHJ48" s="65"/>
      <c r="FHK48" s="65"/>
      <c r="FHL48" s="65"/>
      <c r="FHM48" s="65"/>
      <c r="FHN48" s="65"/>
      <c r="FHO48" s="65"/>
      <c r="FHP48" s="65"/>
      <c r="FHQ48" s="65"/>
      <c r="FHR48" s="65"/>
      <c r="FHS48" s="65"/>
      <c r="FHT48" s="65"/>
      <c r="FHU48" s="65"/>
      <c r="FHV48" s="65"/>
      <c r="FHW48" s="65"/>
      <c r="FHX48" s="65"/>
      <c r="FHY48" s="65"/>
      <c r="FHZ48" s="65"/>
      <c r="FIA48" s="65"/>
      <c r="FIB48" s="65"/>
      <c r="FIC48" s="65"/>
      <c r="FID48" s="65"/>
      <c r="FIE48" s="65"/>
      <c r="FIF48" s="65"/>
      <c r="FIG48" s="65"/>
      <c r="FIH48" s="65"/>
      <c r="FII48" s="65"/>
      <c r="FIJ48" s="65"/>
      <c r="FIK48" s="65"/>
      <c r="FIL48" s="65"/>
      <c r="FIM48" s="65"/>
      <c r="FIN48" s="65"/>
      <c r="FIO48" s="65"/>
      <c r="FIP48" s="65"/>
      <c r="FIQ48" s="65"/>
      <c r="FIR48" s="65"/>
      <c r="FIS48" s="65"/>
      <c r="FIT48" s="65"/>
      <c r="FIU48" s="65"/>
      <c r="FIV48" s="65"/>
      <c r="FIW48" s="65"/>
      <c r="FIX48" s="65"/>
      <c r="FIY48" s="65"/>
      <c r="FIZ48" s="65"/>
      <c r="FJA48" s="65"/>
      <c r="FJB48" s="65"/>
      <c r="FJC48" s="65"/>
      <c r="FJD48" s="65"/>
      <c r="FJE48" s="65"/>
      <c r="FJF48" s="65"/>
      <c r="FJG48" s="65"/>
      <c r="FJH48" s="65"/>
      <c r="FJI48" s="65"/>
      <c r="FJJ48" s="65"/>
      <c r="FJK48" s="65"/>
      <c r="FJL48" s="65"/>
      <c r="FJM48" s="65"/>
      <c r="FJN48" s="65"/>
      <c r="FJO48" s="65"/>
      <c r="FJP48" s="65"/>
      <c r="FJQ48" s="65"/>
      <c r="FJR48" s="65"/>
      <c r="FJS48" s="65"/>
      <c r="FJT48" s="65"/>
      <c r="FJU48" s="65"/>
      <c r="FJV48" s="65"/>
      <c r="FJW48" s="65"/>
      <c r="FJX48" s="65"/>
      <c r="FJY48" s="65"/>
      <c r="FJZ48" s="65"/>
      <c r="FKA48" s="65"/>
      <c r="FKB48" s="65"/>
      <c r="FKC48" s="65"/>
      <c r="FKD48" s="65"/>
      <c r="FKE48" s="65"/>
      <c r="FKF48" s="65"/>
      <c r="FKG48" s="65"/>
      <c r="FKH48" s="65"/>
      <c r="FKI48" s="65"/>
      <c r="FKJ48" s="65"/>
      <c r="FKK48" s="65"/>
      <c r="FKL48" s="65"/>
      <c r="FKM48" s="65"/>
      <c r="FKN48" s="65"/>
      <c r="FKO48" s="65"/>
      <c r="FKP48" s="65"/>
      <c r="FKQ48" s="65"/>
      <c r="FKR48" s="65"/>
      <c r="FKS48" s="65"/>
      <c r="FKT48" s="65"/>
      <c r="FKU48" s="65"/>
      <c r="FKV48" s="65"/>
      <c r="FKW48" s="65"/>
      <c r="FKX48" s="65"/>
      <c r="FKY48" s="65"/>
      <c r="FKZ48" s="65"/>
      <c r="FLA48" s="65"/>
      <c r="FLB48" s="65"/>
      <c r="FLC48" s="65"/>
      <c r="FLD48" s="65"/>
      <c r="FLE48" s="65"/>
      <c r="FLF48" s="65"/>
      <c r="FLG48" s="65"/>
      <c r="FLH48" s="65"/>
      <c r="FLI48" s="65"/>
      <c r="FLJ48" s="65"/>
      <c r="FLK48" s="65"/>
      <c r="FLL48" s="65"/>
      <c r="FLM48" s="65"/>
      <c r="FLN48" s="65"/>
      <c r="FLO48" s="65"/>
      <c r="FLP48" s="65"/>
      <c r="FLQ48" s="65"/>
      <c r="FLR48" s="65"/>
      <c r="FLS48" s="65"/>
      <c r="FLT48" s="65"/>
      <c r="FLU48" s="65"/>
      <c r="FLV48" s="65"/>
      <c r="FLW48" s="65"/>
      <c r="FLX48" s="65"/>
      <c r="FLY48" s="65"/>
      <c r="FLZ48" s="65"/>
      <c r="FMA48" s="65"/>
      <c r="FMB48" s="65"/>
      <c r="FMC48" s="65"/>
      <c r="FMD48" s="65"/>
      <c r="FME48" s="65"/>
      <c r="FMF48" s="65"/>
      <c r="FMG48" s="65"/>
      <c r="FMH48" s="65"/>
      <c r="FMI48" s="65"/>
      <c r="FMJ48" s="65"/>
      <c r="FMK48" s="65"/>
      <c r="FML48" s="65"/>
      <c r="FMM48" s="65"/>
      <c r="FMN48" s="65"/>
      <c r="FMO48" s="65"/>
      <c r="FMP48" s="65"/>
      <c r="FMQ48" s="65"/>
      <c r="FMR48" s="65"/>
      <c r="FMS48" s="65"/>
      <c r="FMT48" s="65"/>
      <c r="FMU48" s="65"/>
      <c r="FMV48" s="65"/>
      <c r="FMW48" s="65"/>
      <c r="FMX48" s="65"/>
      <c r="FMY48" s="65"/>
      <c r="FMZ48" s="65"/>
      <c r="FNA48" s="65"/>
      <c r="FNB48" s="65"/>
      <c r="FNC48" s="65"/>
      <c r="FND48" s="65"/>
      <c r="FNE48" s="65"/>
      <c r="FNF48" s="65"/>
      <c r="FNG48" s="65"/>
      <c r="FNH48" s="65"/>
      <c r="FNI48" s="65"/>
      <c r="FNJ48" s="65"/>
      <c r="FNK48" s="65"/>
      <c r="FNL48" s="65"/>
      <c r="FNM48" s="65"/>
      <c r="FNN48" s="65"/>
      <c r="FNO48" s="65"/>
      <c r="FNP48" s="65"/>
      <c r="FNQ48" s="65"/>
      <c r="FNR48" s="65"/>
      <c r="FNS48" s="65"/>
      <c r="FNT48" s="65"/>
      <c r="FNU48" s="65"/>
      <c r="FNV48" s="65"/>
      <c r="FNW48" s="65"/>
      <c r="FNX48" s="65"/>
      <c r="FNY48" s="65"/>
      <c r="FNZ48" s="65"/>
      <c r="FOA48" s="65"/>
      <c r="FOB48" s="65"/>
      <c r="FOC48" s="65"/>
      <c r="FOD48" s="65"/>
      <c r="FOE48" s="65"/>
      <c r="FOF48" s="65"/>
      <c r="FOG48" s="65"/>
      <c r="FOH48" s="65"/>
      <c r="FOI48" s="65"/>
      <c r="FOJ48" s="65"/>
      <c r="FOK48" s="65"/>
      <c r="FOL48" s="65"/>
      <c r="FOM48" s="65"/>
      <c r="FON48" s="65"/>
      <c r="FOO48" s="65"/>
      <c r="FOP48" s="65"/>
      <c r="FOQ48" s="65"/>
      <c r="FOR48" s="65"/>
      <c r="FOS48" s="65"/>
      <c r="FOT48" s="65"/>
      <c r="FOU48" s="65"/>
      <c r="FOV48" s="65"/>
      <c r="FOW48" s="65"/>
      <c r="FOX48" s="65"/>
      <c r="FOY48" s="65"/>
      <c r="FOZ48" s="65"/>
      <c r="FPA48" s="65"/>
      <c r="FPB48" s="65"/>
      <c r="FPC48" s="65"/>
      <c r="FPD48" s="65"/>
      <c r="FPE48" s="65"/>
      <c r="FPF48" s="65"/>
      <c r="FPG48" s="65"/>
      <c r="FPH48" s="65"/>
      <c r="FPI48" s="65"/>
      <c r="FPJ48" s="65"/>
      <c r="FPK48" s="65"/>
      <c r="FPL48" s="65"/>
      <c r="FPM48" s="65"/>
      <c r="FPN48" s="65"/>
      <c r="FPO48" s="65"/>
      <c r="FPP48" s="65"/>
      <c r="FPQ48" s="65"/>
      <c r="FPR48" s="65"/>
      <c r="FPS48" s="65"/>
      <c r="FPT48" s="65"/>
      <c r="FPU48" s="65"/>
      <c r="FPV48" s="65"/>
      <c r="FPW48" s="65"/>
      <c r="FPX48" s="65"/>
      <c r="FPY48" s="65"/>
      <c r="FPZ48" s="65"/>
      <c r="FQA48" s="65"/>
      <c r="FQB48" s="65"/>
      <c r="FQC48" s="65"/>
      <c r="FQD48" s="65"/>
      <c r="FQE48" s="65"/>
      <c r="FQF48" s="65"/>
      <c r="FQG48" s="65"/>
      <c r="FQH48" s="65"/>
      <c r="FQI48" s="65"/>
      <c r="FQJ48" s="65"/>
      <c r="FQK48" s="65"/>
      <c r="FQL48" s="65"/>
      <c r="FQM48" s="65"/>
      <c r="FQN48" s="65"/>
      <c r="FQO48" s="65"/>
      <c r="FQP48" s="65"/>
      <c r="FQQ48" s="65"/>
      <c r="FQR48" s="65"/>
      <c r="FQS48" s="65"/>
      <c r="FQT48" s="65"/>
      <c r="FQU48" s="65"/>
      <c r="FQV48" s="65"/>
      <c r="FQW48" s="65"/>
      <c r="FQX48" s="65"/>
      <c r="FQY48" s="65"/>
      <c r="FQZ48" s="65"/>
      <c r="FRA48" s="65"/>
      <c r="FRB48" s="65"/>
      <c r="FRC48" s="65"/>
      <c r="FRD48" s="65"/>
      <c r="FRE48" s="65"/>
      <c r="FRF48" s="65"/>
      <c r="FRG48" s="65"/>
      <c r="FRH48" s="65"/>
      <c r="FRI48" s="65"/>
      <c r="FRJ48" s="65"/>
      <c r="FRK48" s="65"/>
      <c r="FRL48" s="65"/>
      <c r="FRM48" s="65"/>
      <c r="FRN48" s="65"/>
      <c r="FRO48" s="65"/>
      <c r="FRP48" s="65"/>
      <c r="FRQ48" s="65"/>
      <c r="FRR48" s="65"/>
      <c r="FRS48" s="65"/>
      <c r="FRT48" s="65"/>
      <c r="FRU48" s="65"/>
      <c r="FRV48" s="65"/>
      <c r="FRW48" s="65"/>
      <c r="FRX48" s="65"/>
      <c r="FRY48" s="65"/>
      <c r="FRZ48" s="65"/>
      <c r="FSA48" s="65"/>
      <c r="FSB48" s="65"/>
      <c r="FSC48" s="65"/>
      <c r="FSD48" s="65"/>
      <c r="FSE48" s="65"/>
      <c r="FSF48" s="65"/>
      <c r="FSG48" s="65"/>
      <c r="FSH48" s="65"/>
      <c r="FSI48" s="65"/>
      <c r="FSJ48" s="65"/>
      <c r="FSK48" s="65"/>
      <c r="FSL48" s="65"/>
      <c r="FSM48" s="65"/>
      <c r="FSN48" s="65"/>
      <c r="FSO48" s="65"/>
      <c r="FSP48" s="65"/>
      <c r="FSQ48" s="65"/>
      <c r="FSR48" s="65"/>
      <c r="FSS48" s="65"/>
      <c r="FST48" s="65"/>
      <c r="FSU48" s="65"/>
      <c r="FSV48" s="65"/>
      <c r="FSW48" s="65"/>
      <c r="FSX48" s="65"/>
      <c r="FSY48" s="65"/>
      <c r="FSZ48" s="65"/>
      <c r="FTA48" s="65"/>
      <c r="FTB48" s="65"/>
      <c r="FTC48" s="65"/>
      <c r="FTD48" s="65"/>
      <c r="FTE48" s="65"/>
      <c r="FTF48" s="65"/>
      <c r="FTG48" s="65"/>
      <c r="FTH48" s="65"/>
      <c r="FTI48" s="65"/>
      <c r="FTJ48" s="65"/>
      <c r="FTK48" s="65"/>
      <c r="FTL48" s="65"/>
      <c r="FTM48" s="65"/>
      <c r="FTN48" s="65"/>
      <c r="FTO48" s="65"/>
      <c r="FTP48" s="65"/>
      <c r="FTQ48" s="65"/>
      <c r="FTR48" s="65"/>
      <c r="FTS48" s="65"/>
      <c r="FTT48" s="65"/>
      <c r="FTU48" s="65"/>
      <c r="FTV48" s="65"/>
      <c r="FTW48" s="65"/>
      <c r="FTX48" s="65"/>
      <c r="FTY48" s="65"/>
      <c r="FTZ48" s="65"/>
      <c r="FUA48" s="65"/>
      <c r="FUB48" s="65"/>
      <c r="FUC48" s="65"/>
      <c r="FUD48" s="65"/>
      <c r="FUE48" s="65"/>
      <c r="FUF48" s="65"/>
      <c r="FUG48" s="65"/>
      <c r="FUH48" s="65"/>
      <c r="FUI48" s="65"/>
      <c r="FUJ48" s="65"/>
      <c r="FUK48" s="65"/>
      <c r="FUL48" s="65"/>
      <c r="FUM48" s="65"/>
      <c r="FUN48" s="65"/>
      <c r="FUO48" s="65"/>
      <c r="FUP48" s="65"/>
      <c r="FUQ48" s="65"/>
      <c r="FUR48" s="65"/>
      <c r="FUS48" s="65"/>
      <c r="FUT48" s="65"/>
      <c r="FUU48" s="65"/>
      <c r="FUV48" s="65"/>
      <c r="FUW48" s="65"/>
      <c r="FUX48" s="65"/>
      <c r="FUY48" s="65"/>
      <c r="FUZ48" s="65"/>
      <c r="FVA48" s="65"/>
      <c r="FVB48" s="65"/>
      <c r="FVC48" s="65"/>
      <c r="FVD48" s="65"/>
      <c r="FVE48" s="65"/>
      <c r="FVF48" s="65"/>
      <c r="FVG48" s="65"/>
      <c r="FVH48" s="65"/>
      <c r="FVI48" s="65"/>
      <c r="FVJ48" s="65"/>
      <c r="FVK48" s="65"/>
      <c r="FVL48" s="65"/>
      <c r="FVM48" s="65"/>
      <c r="FVN48" s="65"/>
      <c r="FVO48" s="65"/>
      <c r="FVP48" s="65"/>
      <c r="FVQ48" s="65"/>
      <c r="FVR48" s="65"/>
      <c r="FVS48" s="65"/>
      <c r="FVT48" s="65"/>
      <c r="FVU48" s="65"/>
      <c r="FVV48" s="65"/>
      <c r="FVW48" s="65"/>
      <c r="FVX48" s="65"/>
      <c r="FVY48" s="65"/>
      <c r="FVZ48" s="65"/>
      <c r="FWA48" s="65"/>
      <c r="FWB48" s="65"/>
      <c r="FWC48" s="65"/>
      <c r="FWD48" s="65"/>
      <c r="FWE48" s="65"/>
      <c r="FWF48" s="65"/>
      <c r="FWG48" s="65"/>
      <c r="FWH48" s="65"/>
      <c r="FWI48" s="65"/>
      <c r="FWJ48" s="65"/>
      <c r="FWK48" s="65"/>
      <c r="FWL48" s="65"/>
      <c r="FWM48" s="65"/>
      <c r="FWN48" s="65"/>
      <c r="FWO48" s="65"/>
      <c r="FWP48" s="65"/>
      <c r="FWQ48" s="65"/>
      <c r="FWR48" s="65"/>
      <c r="FWS48" s="65"/>
      <c r="FWT48" s="65"/>
      <c r="FWU48" s="65"/>
      <c r="FWV48" s="65"/>
      <c r="FWW48" s="65"/>
      <c r="FWX48" s="65"/>
      <c r="FWY48" s="65"/>
      <c r="FWZ48" s="65"/>
      <c r="FXA48" s="65"/>
      <c r="FXB48" s="65"/>
      <c r="FXC48" s="65"/>
      <c r="FXD48" s="65"/>
      <c r="FXE48" s="65"/>
      <c r="FXF48" s="65"/>
      <c r="FXG48" s="65"/>
      <c r="FXH48" s="65"/>
      <c r="FXI48" s="65"/>
      <c r="FXJ48" s="65"/>
      <c r="FXK48" s="65"/>
      <c r="FXL48" s="65"/>
      <c r="FXM48" s="65"/>
      <c r="FXN48" s="65"/>
      <c r="FXO48" s="65"/>
      <c r="FXP48" s="65"/>
      <c r="FXQ48" s="65"/>
      <c r="FXR48" s="65"/>
      <c r="FXS48" s="65"/>
      <c r="FXT48" s="65"/>
      <c r="FXU48" s="65"/>
      <c r="FXV48" s="65"/>
      <c r="FXW48" s="65"/>
      <c r="FXX48" s="65"/>
      <c r="FXY48" s="65"/>
      <c r="FXZ48" s="65"/>
      <c r="FYA48" s="65"/>
      <c r="FYB48" s="65"/>
      <c r="FYC48" s="65"/>
      <c r="FYD48" s="65"/>
      <c r="FYE48" s="65"/>
      <c r="FYF48" s="65"/>
      <c r="FYG48" s="65"/>
      <c r="FYH48" s="65"/>
      <c r="FYI48" s="65"/>
      <c r="FYJ48" s="65"/>
      <c r="FYK48" s="65"/>
      <c r="FYL48" s="65"/>
      <c r="FYM48" s="65"/>
      <c r="FYN48" s="65"/>
      <c r="FYO48" s="65"/>
      <c r="FYP48" s="65"/>
      <c r="FYQ48" s="65"/>
      <c r="FYR48" s="65"/>
      <c r="FYS48" s="65"/>
      <c r="FYT48" s="65"/>
      <c r="FYU48" s="65"/>
      <c r="FYV48" s="65"/>
      <c r="FYW48" s="65"/>
      <c r="FYX48" s="65"/>
      <c r="FYY48" s="65"/>
      <c r="FYZ48" s="65"/>
      <c r="FZA48" s="65"/>
      <c r="FZB48" s="65"/>
      <c r="FZC48" s="65"/>
      <c r="FZD48" s="65"/>
      <c r="FZE48" s="65"/>
      <c r="FZF48" s="65"/>
      <c r="FZG48" s="65"/>
      <c r="FZH48" s="65"/>
      <c r="FZI48" s="65"/>
      <c r="FZJ48" s="65"/>
      <c r="FZK48" s="65"/>
      <c r="FZL48" s="65"/>
      <c r="FZM48" s="65"/>
      <c r="FZN48" s="65"/>
      <c r="FZO48" s="65"/>
      <c r="FZP48" s="65"/>
      <c r="FZQ48" s="65"/>
      <c r="FZR48" s="65"/>
      <c r="FZS48" s="65"/>
      <c r="FZT48" s="65"/>
      <c r="FZU48" s="65"/>
      <c r="FZV48" s="65"/>
      <c r="FZW48" s="65"/>
      <c r="FZX48" s="65"/>
      <c r="FZY48" s="65"/>
      <c r="FZZ48" s="65"/>
      <c r="GAA48" s="65"/>
      <c r="GAB48" s="65"/>
      <c r="GAC48" s="65"/>
      <c r="GAD48" s="65"/>
      <c r="GAE48" s="65"/>
      <c r="GAF48" s="65"/>
      <c r="GAG48" s="65"/>
      <c r="GAH48" s="65"/>
      <c r="GAI48" s="65"/>
      <c r="GAJ48" s="65"/>
      <c r="GAK48" s="65"/>
      <c r="GAL48" s="65"/>
      <c r="GAM48" s="65"/>
      <c r="GAN48" s="65"/>
      <c r="GAO48" s="65"/>
      <c r="GAP48" s="65"/>
      <c r="GAQ48" s="65"/>
      <c r="GAR48" s="65"/>
      <c r="GAS48" s="65"/>
      <c r="GAT48" s="65"/>
      <c r="GAU48" s="65"/>
      <c r="GAV48" s="65"/>
      <c r="GAW48" s="65"/>
      <c r="GAX48" s="65"/>
      <c r="GAY48" s="65"/>
      <c r="GAZ48" s="65"/>
      <c r="GBA48" s="65"/>
      <c r="GBB48" s="65"/>
      <c r="GBC48" s="65"/>
      <c r="GBD48" s="65"/>
      <c r="GBE48" s="65"/>
      <c r="GBF48" s="65"/>
      <c r="GBG48" s="65"/>
      <c r="GBH48" s="65"/>
      <c r="GBI48" s="65"/>
      <c r="GBJ48" s="65"/>
      <c r="GBK48" s="65"/>
      <c r="GBL48" s="65"/>
      <c r="GBM48" s="65"/>
      <c r="GBN48" s="65"/>
      <c r="GBO48" s="65"/>
      <c r="GBP48" s="65"/>
      <c r="GBQ48" s="65"/>
      <c r="GBR48" s="65"/>
      <c r="GBS48" s="65"/>
      <c r="GBT48" s="65"/>
      <c r="GBU48" s="65"/>
      <c r="GBV48" s="65"/>
      <c r="GBW48" s="65"/>
      <c r="GBX48" s="65"/>
      <c r="GBY48" s="65"/>
      <c r="GBZ48" s="65"/>
      <c r="GCA48" s="65"/>
      <c r="GCB48" s="65"/>
      <c r="GCC48" s="65"/>
      <c r="GCD48" s="65"/>
      <c r="GCE48" s="65"/>
      <c r="GCF48" s="65"/>
      <c r="GCG48" s="65"/>
      <c r="GCH48" s="65"/>
      <c r="GCI48" s="65"/>
      <c r="GCJ48" s="65"/>
      <c r="GCK48" s="65"/>
      <c r="GCL48" s="65"/>
      <c r="GCM48" s="65"/>
      <c r="GCN48" s="65"/>
      <c r="GCO48" s="65"/>
      <c r="GCP48" s="65"/>
      <c r="GCQ48" s="65"/>
      <c r="GCR48" s="65"/>
      <c r="GCS48" s="65"/>
      <c r="GCT48" s="65"/>
      <c r="GCU48" s="65"/>
      <c r="GCV48" s="65"/>
      <c r="GCW48" s="65"/>
      <c r="GCX48" s="65"/>
      <c r="GCY48" s="65"/>
      <c r="GCZ48" s="65"/>
      <c r="GDA48" s="65"/>
      <c r="GDB48" s="65"/>
      <c r="GDC48" s="65"/>
      <c r="GDD48" s="65"/>
      <c r="GDE48" s="65"/>
      <c r="GDF48" s="65"/>
      <c r="GDG48" s="65"/>
      <c r="GDH48" s="65"/>
      <c r="GDI48" s="65"/>
      <c r="GDJ48" s="65"/>
      <c r="GDK48" s="65"/>
      <c r="GDL48" s="65"/>
      <c r="GDM48" s="65"/>
      <c r="GDN48" s="65"/>
      <c r="GDO48" s="65"/>
      <c r="GDP48" s="65"/>
      <c r="GDQ48" s="65"/>
      <c r="GDR48" s="65"/>
      <c r="GDS48" s="65"/>
      <c r="GDT48" s="65"/>
      <c r="GDU48" s="65"/>
      <c r="GDV48" s="65"/>
      <c r="GDW48" s="65"/>
      <c r="GDX48" s="65"/>
      <c r="GDY48" s="65"/>
      <c r="GDZ48" s="65"/>
      <c r="GEA48" s="65"/>
      <c r="GEB48" s="65"/>
      <c r="GEC48" s="65"/>
      <c r="GED48" s="65"/>
      <c r="GEE48" s="65"/>
      <c r="GEF48" s="65"/>
      <c r="GEG48" s="65"/>
      <c r="GEH48" s="65"/>
      <c r="GEI48" s="65"/>
      <c r="GEJ48" s="65"/>
      <c r="GEK48" s="65"/>
      <c r="GEL48" s="65"/>
      <c r="GEM48" s="65"/>
      <c r="GEN48" s="65"/>
      <c r="GEO48" s="65"/>
      <c r="GEP48" s="65"/>
      <c r="GEQ48" s="65"/>
      <c r="GER48" s="65"/>
      <c r="GES48" s="65"/>
      <c r="GET48" s="65"/>
      <c r="GEU48" s="65"/>
      <c r="GEV48" s="65"/>
      <c r="GEW48" s="65"/>
      <c r="GEX48" s="65"/>
      <c r="GEY48" s="65"/>
      <c r="GEZ48" s="65"/>
      <c r="GFA48" s="65"/>
      <c r="GFB48" s="65"/>
      <c r="GFC48" s="65"/>
      <c r="GFD48" s="65"/>
      <c r="GFE48" s="65"/>
      <c r="GFF48" s="65"/>
      <c r="GFG48" s="65"/>
      <c r="GFH48" s="65"/>
      <c r="GFI48" s="65"/>
      <c r="GFJ48" s="65"/>
      <c r="GFK48" s="65"/>
      <c r="GFL48" s="65"/>
      <c r="GFM48" s="65"/>
      <c r="GFN48" s="65"/>
      <c r="GFO48" s="65"/>
      <c r="GFP48" s="65"/>
      <c r="GFQ48" s="65"/>
      <c r="GFR48" s="65"/>
      <c r="GFS48" s="65"/>
      <c r="GFT48" s="65"/>
      <c r="GFU48" s="65"/>
      <c r="GFV48" s="65"/>
      <c r="GFW48" s="65"/>
      <c r="GFX48" s="65"/>
      <c r="GFY48" s="65"/>
      <c r="GFZ48" s="65"/>
      <c r="GGA48" s="65"/>
      <c r="GGB48" s="65"/>
      <c r="GGC48" s="65"/>
      <c r="GGD48" s="65"/>
      <c r="GGE48" s="65"/>
      <c r="GGF48" s="65"/>
      <c r="GGG48" s="65"/>
      <c r="GGH48" s="65"/>
      <c r="GGI48" s="65"/>
      <c r="GGJ48" s="65"/>
      <c r="GGK48" s="65"/>
      <c r="GGL48" s="65"/>
      <c r="GGM48" s="65"/>
      <c r="GGN48" s="65"/>
      <c r="GGO48" s="65"/>
      <c r="GGP48" s="65"/>
      <c r="GGQ48" s="65"/>
      <c r="GGR48" s="65"/>
      <c r="GGS48" s="65"/>
      <c r="GGT48" s="65"/>
      <c r="GGU48" s="65"/>
      <c r="GGV48" s="65"/>
      <c r="GGW48" s="65"/>
      <c r="GGX48" s="65"/>
      <c r="GGY48" s="65"/>
      <c r="GGZ48" s="65"/>
      <c r="GHA48" s="65"/>
      <c r="GHB48" s="65"/>
      <c r="GHC48" s="65"/>
      <c r="GHD48" s="65"/>
      <c r="GHE48" s="65"/>
      <c r="GHF48" s="65"/>
      <c r="GHG48" s="65"/>
      <c r="GHH48" s="65"/>
      <c r="GHI48" s="65"/>
      <c r="GHJ48" s="65"/>
      <c r="GHK48" s="65"/>
      <c r="GHL48" s="65"/>
      <c r="GHM48" s="65"/>
      <c r="GHN48" s="65"/>
      <c r="GHO48" s="65"/>
      <c r="GHP48" s="65"/>
      <c r="GHQ48" s="65"/>
      <c r="GHR48" s="65"/>
      <c r="GHS48" s="65"/>
      <c r="GHT48" s="65"/>
      <c r="GHU48" s="65"/>
      <c r="GHV48" s="65"/>
      <c r="GHW48" s="65"/>
      <c r="GHX48" s="65"/>
      <c r="GHY48" s="65"/>
      <c r="GHZ48" s="65"/>
      <c r="GIA48" s="65"/>
      <c r="GIB48" s="65"/>
      <c r="GIC48" s="65"/>
      <c r="GID48" s="65"/>
      <c r="GIE48" s="65"/>
      <c r="GIF48" s="65"/>
      <c r="GIG48" s="65"/>
      <c r="GIH48" s="65"/>
      <c r="GII48" s="65"/>
      <c r="GIJ48" s="65"/>
      <c r="GIK48" s="65"/>
      <c r="GIL48" s="65"/>
      <c r="GIM48" s="65"/>
      <c r="GIN48" s="65"/>
      <c r="GIO48" s="65"/>
      <c r="GIP48" s="65"/>
      <c r="GIQ48" s="65"/>
      <c r="GIR48" s="65"/>
      <c r="GIS48" s="65"/>
      <c r="GIT48" s="65"/>
      <c r="GIU48" s="65"/>
      <c r="GIV48" s="65"/>
      <c r="GIW48" s="65"/>
      <c r="GIX48" s="65"/>
      <c r="GIY48" s="65"/>
      <c r="GIZ48" s="65"/>
      <c r="GJA48" s="65"/>
      <c r="GJB48" s="65"/>
      <c r="GJC48" s="65"/>
      <c r="GJD48" s="65"/>
      <c r="GJE48" s="65"/>
      <c r="GJF48" s="65"/>
      <c r="GJG48" s="65"/>
      <c r="GJH48" s="65"/>
      <c r="GJI48" s="65"/>
      <c r="GJJ48" s="65"/>
      <c r="GJK48" s="65"/>
      <c r="GJL48" s="65"/>
      <c r="GJM48" s="65"/>
      <c r="GJN48" s="65"/>
      <c r="GJO48" s="65"/>
      <c r="GJP48" s="65"/>
      <c r="GJQ48" s="65"/>
      <c r="GJR48" s="65"/>
      <c r="GJS48" s="65"/>
      <c r="GJT48" s="65"/>
      <c r="GJU48" s="65"/>
      <c r="GJV48" s="65"/>
      <c r="GJW48" s="65"/>
      <c r="GJX48" s="65"/>
      <c r="GJY48" s="65"/>
      <c r="GJZ48" s="65"/>
      <c r="GKA48" s="65"/>
      <c r="GKB48" s="65"/>
      <c r="GKC48" s="65"/>
      <c r="GKD48" s="65"/>
      <c r="GKE48" s="65"/>
      <c r="GKF48" s="65"/>
      <c r="GKG48" s="65"/>
      <c r="GKH48" s="65"/>
      <c r="GKI48" s="65"/>
      <c r="GKJ48" s="65"/>
      <c r="GKK48" s="65"/>
      <c r="GKL48" s="65"/>
      <c r="GKM48" s="65"/>
      <c r="GKN48" s="65"/>
      <c r="GKO48" s="65"/>
      <c r="GKP48" s="65"/>
      <c r="GKQ48" s="65"/>
      <c r="GKR48" s="65"/>
      <c r="GKS48" s="65"/>
      <c r="GKT48" s="65"/>
      <c r="GKU48" s="65"/>
      <c r="GKV48" s="65"/>
      <c r="GKW48" s="65"/>
      <c r="GKX48" s="65"/>
      <c r="GKY48" s="65"/>
      <c r="GKZ48" s="65"/>
      <c r="GLA48" s="65"/>
      <c r="GLB48" s="65"/>
      <c r="GLC48" s="65"/>
      <c r="GLD48" s="65"/>
      <c r="GLE48" s="65"/>
      <c r="GLF48" s="65"/>
      <c r="GLG48" s="65"/>
      <c r="GLH48" s="65"/>
      <c r="GLI48" s="65"/>
      <c r="GLJ48" s="65"/>
      <c r="GLK48" s="65"/>
      <c r="GLL48" s="65"/>
      <c r="GLM48" s="65"/>
      <c r="GLN48" s="65"/>
      <c r="GLO48" s="65"/>
      <c r="GLP48" s="65"/>
      <c r="GLQ48" s="65"/>
      <c r="GLR48" s="65"/>
      <c r="GLS48" s="65"/>
      <c r="GLT48" s="65"/>
      <c r="GLU48" s="65"/>
      <c r="GLV48" s="65"/>
      <c r="GLW48" s="65"/>
      <c r="GLX48" s="65"/>
      <c r="GLY48" s="65"/>
      <c r="GLZ48" s="65"/>
      <c r="GMA48" s="65"/>
      <c r="GMB48" s="65"/>
      <c r="GMC48" s="65"/>
      <c r="GMD48" s="65"/>
      <c r="GME48" s="65"/>
      <c r="GMF48" s="65"/>
      <c r="GMG48" s="65"/>
      <c r="GMH48" s="65"/>
      <c r="GMI48" s="65"/>
      <c r="GMJ48" s="65"/>
      <c r="GMK48" s="65"/>
      <c r="GML48" s="65"/>
      <c r="GMM48" s="65"/>
      <c r="GMN48" s="65"/>
      <c r="GMO48" s="65"/>
      <c r="GMP48" s="65"/>
      <c r="GMQ48" s="65"/>
      <c r="GMR48" s="65"/>
      <c r="GMS48" s="65"/>
      <c r="GMT48" s="65"/>
      <c r="GMU48" s="65"/>
      <c r="GMV48" s="65"/>
      <c r="GMW48" s="65"/>
      <c r="GMX48" s="65"/>
      <c r="GMY48" s="65"/>
      <c r="GMZ48" s="65"/>
      <c r="GNA48" s="65"/>
      <c r="GNB48" s="65"/>
      <c r="GNC48" s="65"/>
      <c r="GND48" s="65"/>
      <c r="GNE48" s="65"/>
      <c r="GNF48" s="65"/>
      <c r="GNG48" s="65"/>
      <c r="GNH48" s="65"/>
      <c r="GNI48" s="65"/>
      <c r="GNJ48" s="65"/>
      <c r="GNK48" s="65"/>
      <c r="GNL48" s="65"/>
      <c r="GNM48" s="65"/>
      <c r="GNN48" s="65"/>
      <c r="GNO48" s="65"/>
      <c r="GNP48" s="65"/>
      <c r="GNQ48" s="65"/>
      <c r="GNR48" s="65"/>
      <c r="GNS48" s="65"/>
      <c r="GNT48" s="65"/>
      <c r="GNU48" s="65"/>
      <c r="GNV48" s="65"/>
      <c r="GNW48" s="65"/>
      <c r="GNX48" s="65"/>
      <c r="GNY48" s="65"/>
      <c r="GNZ48" s="65"/>
      <c r="GOA48" s="65"/>
      <c r="GOB48" s="65"/>
      <c r="GOC48" s="65"/>
      <c r="GOD48" s="65"/>
      <c r="GOE48" s="65"/>
      <c r="GOF48" s="65"/>
      <c r="GOG48" s="65"/>
      <c r="GOH48" s="65"/>
      <c r="GOI48" s="65"/>
      <c r="GOJ48" s="65"/>
      <c r="GOK48" s="65"/>
      <c r="GOL48" s="65"/>
      <c r="GOM48" s="65"/>
      <c r="GON48" s="65"/>
      <c r="GOO48" s="65"/>
      <c r="GOP48" s="65"/>
      <c r="GOQ48" s="65"/>
      <c r="GOR48" s="65"/>
      <c r="GOS48" s="65"/>
      <c r="GOT48" s="65"/>
      <c r="GOU48" s="65"/>
      <c r="GOV48" s="65"/>
      <c r="GOW48" s="65"/>
      <c r="GOX48" s="65"/>
      <c r="GOY48" s="65"/>
      <c r="GOZ48" s="65"/>
      <c r="GPA48" s="65"/>
      <c r="GPB48" s="65"/>
      <c r="GPC48" s="65"/>
      <c r="GPD48" s="65"/>
      <c r="GPE48" s="65"/>
      <c r="GPF48" s="65"/>
      <c r="GPG48" s="65"/>
      <c r="GPH48" s="65"/>
      <c r="GPI48" s="65"/>
      <c r="GPJ48" s="65"/>
      <c r="GPK48" s="65"/>
      <c r="GPL48" s="65"/>
      <c r="GPM48" s="65"/>
      <c r="GPN48" s="65"/>
      <c r="GPO48" s="65"/>
      <c r="GPP48" s="65"/>
      <c r="GPQ48" s="65"/>
      <c r="GPR48" s="65"/>
      <c r="GPS48" s="65"/>
      <c r="GPT48" s="65"/>
      <c r="GPU48" s="65"/>
      <c r="GPV48" s="65"/>
      <c r="GPW48" s="65"/>
      <c r="GPX48" s="65"/>
      <c r="GPY48" s="65"/>
      <c r="GPZ48" s="65"/>
      <c r="GQA48" s="65"/>
      <c r="GQB48" s="65"/>
      <c r="GQC48" s="65"/>
      <c r="GQD48" s="65"/>
      <c r="GQE48" s="65"/>
      <c r="GQF48" s="65"/>
      <c r="GQG48" s="65"/>
      <c r="GQH48" s="65"/>
      <c r="GQI48" s="65"/>
      <c r="GQJ48" s="65"/>
      <c r="GQK48" s="65"/>
      <c r="GQL48" s="65"/>
      <c r="GQM48" s="65"/>
      <c r="GQN48" s="65"/>
      <c r="GQO48" s="65"/>
      <c r="GQP48" s="65"/>
      <c r="GQQ48" s="65"/>
      <c r="GQR48" s="65"/>
      <c r="GQS48" s="65"/>
      <c r="GQT48" s="65"/>
      <c r="GQU48" s="65"/>
      <c r="GQV48" s="65"/>
      <c r="GQW48" s="65"/>
      <c r="GQX48" s="65"/>
      <c r="GQY48" s="65"/>
      <c r="GQZ48" s="65"/>
      <c r="GRA48" s="65"/>
      <c r="GRB48" s="65"/>
      <c r="GRC48" s="65"/>
      <c r="GRD48" s="65"/>
      <c r="GRE48" s="65"/>
      <c r="GRF48" s="65"/>
      <c r="GRG48" s="65"/>
      <c r="GRH48" s="65"/>
      <c r="GRI48" s="65"/>
      <c r="GRJ48" s="65"/>
      <c r="GRK48" s="65"/>
      <c r="GRL48" s="65"/>
      <c r="GRM48" s="65"/>
      <c r="GRN48" s="65"/>
      <c r="GRO48" s="65"/>
      <c r="GRP48" s="65"/>
      <c r="GRQ48" s="65"/>
      <c r="GRR48" s="65"/>
      <c r="GRS48" s="65"/>
      <c r="GRT48" s="65"/>
      <c r="GRU48" s="65"/>
      <c r="GRV48" s="65"/>
      <c r="GRW48" s="65"/>
      <c r="GRX48" s="65"/>
      <c r="GRY48" s="65"/>
      <c r="GRZ48" s="65"/>
      <c r="GSA48" s="65"/>
      <c r="GSB48" s="65"/>
      <c r="GSC48" s="65"/>
      <c r="GSD48" s="65"/>
      <c r="GSE48" s="65"/>
      <c r="GSF48" s="65"/>
      <c r="GSG48" s="65"/>
      <c r="GSH48" s="65"/>
      <c r="GSI48" s="65"/>
      <c r="GSJ48" s="65"/>
      <c r="GSK48" s="65"/>
      <c r="GSL48" s="65"/>
      <c r="GSM48" s="65"/>
      <c r="GSN48" s="65"/>
      <c r="GSO48" s="65"/>
      <c r="GSP48" s="65"/>
      <c r="GSQ48" s="65"/>
      <c r="GSR48" s="65"/>
      <c r="GSS48" s="65"/>
      <c r="GST48" s="65"/>
      <c r="GSU48" s="65"/>
      <c r="GSV48" s="65"/>
      <c r="GSW48" s="65"/>
      <c r="GSX48" s="65"/>
      <c r="GSY48" s="65"/>
      <c r="GSZ48" s="65"/>
      <c r="GTA48" s="65"/>
      <c r="GTB48" s="65"/>
      <c r="GTC48" s="65"/>
      <c r="GTD48" s="65"/>
      <c r="GTE48" s="65"/>
      <c r="GTF48" s="65"/>
      <c r="GTG48" s="65"/>
      <c r="GTH48" s="65"/>
      <c r="GTI48" s="65"/>
      <c r="GTJ48" s="65"/>
      <c r="GTK48" s="65"/>
      <c r="GTL48" s="65"/>
      <c r="GTM48" s="65"/>
      <c r="GTN48" s="65"/>
      <c r="GTO48" s="65"/>
      <c r="GTP48" s="65"/>
      <c r="GTQ48" s="65"/>
      <c r="GTR48" s="65"/>
      <c r="GTS48" s="65"/>
      <c r="GTT48" s="65"/>
      <c r="GTU48" s="65"/>
      <c r="GTV48" s="65"/>
      <c r="GTW48" s="65"/>
      <c r="GTX48" s="65"/>
      <c r="GTY48" s="65"/>
      <c r="GTZ48" s="65"/>
      <c r="GUA48" s="65"/>
      <c r="GUB48" s="65"/>
      <c r="GUC48" s="65"/>
      <c r="GUD48" s="65"/>
      <c r="GUE48" s="65"/>
      <c r="GUF48" s="65"/>
      <c r="GUG48" s="65"/>
      <c r="GUH48" s="65"/>
      <c r="GUI48" s="65"/>
      <c r="GUJ48" s="65"/>
      <c r="GUK48" s="65"/>
      <c r="GUL48" s="65"/>
      <c r="GUM48" s="65"/>
      <c r="GUN48" s="65"/>
      <c r="GUO48" s="65"/>
      <c r="GUP48" s="65"/>
      <c r="GUQ48" s="65"/>
      <c r="GUR48" s="65"/>
      <c r="GUS48" s="65"/>
      <c r="GUT48" s="65"/>
      <c r="GUU48" s="65"/>
      <c r="GUV48" s="65"/>
      <c r="GUW48" s="65"/>
      <c r="GUX48" s="65"/>
      <c r="GUY48" s="65"/>
      <c r="GUZ48" s="65"/>
      <c r="GVA48" s="65"/>
      <c r="GVB48" s="65"/>
      <c r="GVC48" s="65"/>
      <c r="GVD48" s="65"/>
      <c r="GVE48" s="65"/>
      <c r="GVF48" s="65"/>
      <c r="GVG48" s="65"/>
      <c r="GVH48" s="65"/>
      <c r="GVI48" s="65"/>
      <c r="GVJ48" s="65"/>
      <c r="GVK48" s="65"/>
      <c r="GVL48" s="65"/>
      <c r="GVM48" s="65"/>
      <c r="GVN48" s="65"/>
      <c r="GVO48" s="65"/>
      <c r="GVP48" s="65"/>
      <c r="GVQ48" s="65"/>
      <c r="GVR48" s="65"/>
      <c r="GVS48" s="65"/>
      <c r="GVT48" s="65"/>
      <c r="GVU48" s="65"/>
      <c r="GVV48" s="65"/>
      <c r="GVW48" s="65"/>
      <c r="GVX48" s="65"/>
      <c r="GVY48" s="65"/>
      <c r="GVZ48" s="65"/>
      <c r="GWA48" s="65"/>
      <c r="GWB48" s="65"/>
      <c r="GWC48" s="65"/>
      <c r="GWD48" s="65"/>
      <c r="GWE48" s="65"/>
      <c r="GWF48" s="65"/>
      <c r="GWG48" s="65"/>
      <c r="GWH48" s="65"/>
      <c r="GWI48" s="65"/>
      <c r="GWJ48" s="65"/>
      <c r="GWK48" s="65"/>
      <c r="GWL48" s="65"/>
      <c r="GWM48" s="65"/>
      <c r="GWN48" s="65"/>
      <c r="GWO48" s="65"/>
      <c r="GWP48" s="65"/>
      <c r="GWQ48" s="65"/>
      <c r="GWR48" s="65"/>
      <c r="GWS48" s="65"/>
      <c r="GWT48" s="65"/>
      <c r="GWU48" s="65"/>
      <c r="GWV48" s="65"/>
      <c r="GWW48" s="65"/>
      <c r="GWX48" s="65"/>
      <c r="GWY48" s="65"/>
      <c r="GWZ48" s="65"/>
      <c r="GXA48" s="65"/>
      <c r="GXB48" s="65"/>
      <c r="GXC48" s="65"/>
      <c r="GXD48" s="65"/>
      <c r="GXE48" s="65"/>
      <c r="GXF48" s="65"/>
      <c r="GXG48" s="65"/>
      <c r="GXH48" s="65"/>
      <c r="GXI48" s="65"/>
      <c r="GXJ48" s="65"/>
      <c r="GXK48" s="65"/>
      <c r="GXL48" s="65"/>
      <c r="GXM48" s="65"/>
      <c r="GXN48" s="65"/>
      <c r="GXO48" s="65"/>
      <c r="GXP48" s="65"/>
      <c r="GXQ48" s="65"/>
      <c r="GXR48" s="65"/>
      <c r="GXS48" s="65"/>
      <c r="GXT48" s="65"/>
      <c r="GXU48" s="65"/>
      <c r="GXV48" s="65"/>
      <c r="GXW48" s="65"/>
      <c r="GXX48" s="65"/>
      <c r="GXY48" s="65"/>
      <c r="GXZ48" s="65"/>
      <c r="GYA48" s="65"/>
      <c r="GYB48" s="65"/>
      <c r="GYC48" s="65"/>
      <c r="GYD48" s="65"/>
      <c r="GYE48" s="65"/>
      <c r="GYF48" s="65"/>
      <c r="GYG48" s="65"/>
      <c r="GYH48" s="65"/>
      <c r="GYI48" s="65"/>
      <c r="GYJ48" s="65"/>
      <c r="GYK48" s="65"/>
      <c r="GYL48" s="65"/>
      <c r="GYM48" s="65"/>
      <c r="GYN48" s="65"/>
      <c r="GYO48" s="65"/>
      <c r="GYP48" s="65"/>
      <c r="GYQ48" s="65"/>
      <c r="GYR48" s="65"/>
      <c r="GYS48" s="65"/>
      <c r="GYT48" s="65"/>
      <c r="GYU48" s="65"/>
      <c r="GYV48" s="65"/>
      <c r="GYW48" s="65"/>
      <c r="GYX48" s="65"/>
      <c r="GYY48" s="65"/>
      <c r="GYZ48" s="65"/>
      <c r="GZA48" s="65"/>
      <c r="GZB48" s="65"/>
      <c r="GZC48" s="65"/>
      <c r="GZD48" s="65"/>
      <c r="GZE48" s="65"/>
      <c r="GZF48" s="65"/>
      <c r="GZG48" s="65"/>
      <c r="GZH48" s="65"/>
      <c r="GZI48" s="65"/>
      <c r="GZJ48" s="65"/>
      <c r="GZK48" s="65"/>
      <c r="GZL48" s="65"/>
      <c r="GZM48" s="65"/>
      <c r="GZN48" s="65"/>
      <c r="GZO48" s="65"/>
      <c r="GZP48" s="65"/>
      <c r="GZQ48" s="65"/>
      <c r="GZR48" s="65"/>
      <c r="GZS48" s="65"/>
      <c r="GZT48" s="65"/>
      <c r="GZU48" s="65"/>
      <c r="GZV48" s="65"/>
      <c r="GZW48" s="65"/>
      <c r="GZX48" s="65"/>
      <c r="GZY48" s="65"/>
      <c r="GZZ48" s="65"/>
      <c r="HAA48" s="65"/>
      <c r="HAB48" s="65"/>
      <c r="HAC48" s="65"/>
      <c r="HAD48" s="65"/>
      <c r="HAE48" s="65"/>
      <c r="HAF48" s="65"/>
      <c r="HAG48" s="65"/>
      <c r="HAH48" s="65"/>
      <c r="HAI48" s="65"/>
      <c r="HAJ48" s="65"/>
      <c r="HAK48" s="65"/>
      <c r="HAL48" s="65"/>
      <c r="HAM48" s="65"/>
      <c r="HAN48" s="65"/>
      <c r="HAO48" s="65"/>
      <c r="HAP48" s="65"/>
      <c r="HAQ48" s="65"/>
      <c r="HAR48" s="65"/>
      <c r="HAS48" s="65"/>
      <c r="HAT48" s="65"/>
      <c r="HAU48" s="65"/>
      <c r="HAV48" s="65"/>
      <c r="HAW48" s="65"/>
      <c r="HAX48" s="65"/>
      <c r="HAY48" s="65"/>
      <c r="HAZ48" s="65"/>
      <c r="HBA48" s="65"/>
      <c r="HBB48" s="65"/>
      <c r="HBC48" s="65"/>
      <c r="HBD48" s="65"/>
      <c r="HBE48" s="65"/>
      <c r="HBF48" s="65"/>
      <c r="HBG48" s="65"/>
      <c r="HBH48" s="65"/>
      <c r="HBI48" s="65"/>
      <c r="HBJ48" s="65"/>
      <c r="HBK48" s="65"/>
      <c r="HBL48" s="65"/>
      <c r="HBM48" s="65"/>
      <c r="HBN48" s="65"/>
      <c r="HBO48" s="65"/>
      <c r="HBP48" s="65"/>
      <c r="HBQ48" s="65"/>
      <c r="HBR48" s="65"/>
      <c r="HBS48" s="65"/>
      <c r="HBT48" s="65"/>
      <c r="HBU48" s="65"/>
      <c r="HBV48" s="65"/>
      <c r="HBW48" s="65"/>
      <c r="HBX48" s="65"/>
      <c r="HBY48" s="65"/>
      <c r="HBZ48" s="65"/>
      <c r="HCA48" s="65"/>
      <c r="HCB48" s="65"/>
      <c r="HCC48" s="65"/>
      <c r="HCD48" s="65"/>
      <c r="HCE48" s="65"/>
      <c r="HCF48" s="65"/>
      <c r="HCG48" s="65"/>
      <c r="HCH48" s="65"/>
      <c r="HCI48" s="65"/>
      <c r="HCJ48" s="65"/>
      <c r="HCK48" s="65"/>
      <c r="HCL48" s="65"/>
      <c r="HCM48" s="65"/>
      <c r="HCN48" s="65"/>
      <c r="HCO48" s="65"/>
      <c r="HCP48" s="65"/>
      <c r="HCQ48" s="65"/>
      <c r="HCR48" s="65"/>
      <c r="HCS48" s="65"/>
      <c r="HCT48" s="65"/>
      <c r="HCU48" s="65"/>
      <c r="HCV48" s="65"/>
      <c r="HCW48" s="65"/>
      <c r="HCX48" s="65"/>
      <c r="HCY48" s="65"/>
      <c r="HCZ48" s="65"/>
      <c r="HDA48" s="65"/>
      <c r="HDB48" s="65"/>
      <c r="HDC48" s="65"/>
      <c r="HDD48" s="65"/>
      <c r="HDE48" s="65"/>
      <c r="HDF48" s="65"/>
      <c r="HDG48" s="65"/>
      <c r="HDH48" s="65"/>
      <c r="HDI48" s="65"/>
      <c r="HDJ48" s="65"/>
      <c r="HDK48" s="65"/>
      <c r="HDL48" s="65"/>
      <c r="HDM48" s="65"/>
      <c r="HDN48" s="65"/>
      <c r="HDO48" s="65"/>
      <c r="HDP48" s="65"/>
      <c r="HDQ48" s="65"/>
      <c r="HDR48" s="65"/>
      <c r="HDS48" s="65"/>
      <c r="HDT48" s="65"/>
      <c r="HDU48" s="65"/>
      <c r="HDV48" s="65"/>
      <c r="HDW48" s="65"/>
      <c r="HDX48" s="65"/>
      <c r="HDY48" s="65"/>
      <c r="HDZ48" s="65"/>
      <c r="HEA48" s="65"/>
      <c r="HEB48" s="65"/>
      <c r="HEC48" s="65"/>
      <c r="HED48" s="65"/>
      <c r="HEE48" s="65"/>
      <c r="HEF48" s="65"/>
      <c r="HEG48" s="65"/>
      <c r="HEH48" s="65"/>
      <c r="HEI48" s="65"/>
      <c r="HEJ48" s="65"/>
      <c r="HEK48" s="65"/>
      <c r="HEL48" s="65"/>
      <c r="HEM48" s="65"/>
      <c r="HEN48" s="65"/>
      <c r="HEO48" s="65"/>
      <c r="HEP48" s="65"/>
      <c r="HEQ48" s="65"/>
      <c r="HER48" s="65"/>
      <c r="HES48" s="65"/>
      <c r="HET48" s="65"/>
      <c r="HEU48" s="65"/>
      <c r="HEV48" s="65"/>
      <c r="HEW48" s="65"/>
      <c r="HEX48" s="65"/>
      <c r="HEY48" s="65"/>
      <c r="HEZ48" s="65"/>
      <c r="HFA48" s="65"/>
      <c r="HFB48" s="65"/>
      <c r="HFC48" s="65"/>
      <c r="HFD48" s="65"/>
      <c r="HFE48" s="65"/>
      <c r="HFF48" s="65"/>
      <c r="HFG48" s="65"/>
      <c r="HFH48" s="65"/>
      <c r="HFI48" s="65"/>
      <c r="HFJ48" s="65"/>
      <c r="HFK48" s="65"/>
      <c r="HFL48" s="65"/>
      <c r="HFM48" s="65"/>
      <c r="HFN48" s="65"/>
      <c r="HFO48" s="65"/>
      <c r="HFP48" s="65"/>
      <c r="HFQ48" s="65"/>
      <c r="HFR48" s="65"/>
      <c r="HFS48" s="65"/>
      <c r="HFT48" s="65"/>
      <c r="HFU48" s="65"/>
      <c r="HFV48" s="65"/>
      <c r="HFW48" s="65"/>
      <c r="HFX48" s="65"/>
      <c r="HFY48" s="65"/>
      <c r="HFZ48" s="65"/>
      <c r="HGA48" s="65"/>
      <c r="HGB48" s="65"/>
      <c r="HGC48" s="65"/>
      <c r="HGD48" s="65"/>
      <c r="HGE48" s="65"/>
      <c r="HGF48" s="65"/>
      <c r="HGG48" s="65"/>
      <c r="HGH48" s="65"/>
      <c r="HGI48" s="65"/>
      <c r="HGJ48" s="65"/>
      <c r="HGK48" s="65"/>
      <c r="HGL48" s="65"/>
      <c r="HGM48" s="65"/>
      <c r="HGN48" s="65"/>
      <c r="HGO48" s="65"/>
      <c r="HGP48" s="65"/>
      <c r="HGQ48" s="65"/>
      <c r="HGR48" s="65"/>
      <c r="HGS48" s="65"/>
      <c r="HGT48" s="65"/>
      <c r="HGU48" s="65"/>
      <c r="HGV48" s="65"/>
      <c r="HGW48" s="65"/>
      <c r="HGX48" s="65"/>
      <c r="HGY48" s="65"/>
      <c r="HGZ48" s="65"/>
      <c r="HHA48" s="65"/>
      <c r="HHB48" s="65"/>
      <c r="HHC48" s="65"/>
      <c r="HHD48" s="65"/>
      <c r="HHE48" s="65"/>
      <c r="HHF48" s="65"/>
      <c r="HHG48" s="65"/>
      <c r="HHH48" s="65"/>
      <c r="HHI48" s="65"/>
      <c r="HHJ48" s="65"/>
      <c r="HHK48" s="65"/>
      <c r="HHL48" s="65"/>
      <c r="HHM48" s="65"/>
      <c r="HHN48" s="65"/>
      <c r="HHO48" s="65"/>
      <c r="HHP48" s="65"/>
      <c r="HHQ48" s="65"/>
      <c r="HHR48" s="65"/>
      <c r="HHS48" s="65"/>
      <c r="HHT48" s="65"/>
      <c r="HHU48" s="65"/>
      <c r="HHV48" s="65"/>
      <c r="HHW48" s="65"/>
      <c r="HHX48" s="65"/>
      <c r="HHY48" s="65"/>
      <c r="HHZ48" s="65"/>
      <c r="HIA48" s="65"/>
      <c r="HIB48" s="65"/>
      <c r="HIC48" s="65"/>
      <c r="HID48" s="65"/>
      <c r="HIE48" s="65"/>
      <c r="HIF48" s="65"/>
      <c r="HIG48" s="65"/>
      <c r="HIH48" s="65"/>
      <c r="HII48" s="65"/>
      <c r="HIJ48" s="65"/>
      <c r="HIK48" s="65"/>
      <c r="HIL48" s="65"/>
      <c r="HIM48" s="65"/>
      <c r="HIN48" s="65"/>
      <c r="HIO48" s="65"/>
      <c r="HIP48" s="65"/>
      <c r="HIQ48" s="65"/>
      <c r="HIR48" s="65"/>
      <c r="HIS48" s="65"/>
      <c r="HIT48" s="65"/>
      <c r="HIU48" s="65"/>
      <c r="HIV48" s="65"/>
      <c r="HIW48" s="65"/>
      <c r="HIX48" s="65"/>
      <c r="HIY48" s="65"/>
      <c r="HIZ48" s="65"/>
      <c r="HJA48" s="65"/>
      <c r="HJB48" s="65"/>
      <c r="HJC48" s="65"/>
      <c r="HJD48" s="65"/>
      <c r="HJE48" s="65"/>
      <c r="HJF48" s="65"/>
      <c r="HJG48" s="65"/>
      <c r="HJH48" s="65"/>
      <c r="HJI48" s="65"/>
      <c r="HJJ48" s="65"/>
      <c r="HJK48" s="65"/>
      <c r="HJL48" s="65"/>
      <c r="HJM48" s="65"/>
      <c r="HJN48" s="65"/>
      <c r="HJO48" s="65"/>
      <c r="HJP48" s="65"/>
      <c r="HJQ48" s="65"/>
      <c r="HJR48" s="65"/>
      <c r="HJS48" s="65"/>
      <c r="HJT48" s="65"/>
      <c r="HJU48" s="65"/>
      <c r="HJV48" s="65"/>
      <c r="HJW48" s="65"/>
      <c r="HJX48" s="65"/>
      <c r="HJY48" s="65"/>
      <c r="HJZ48" s="65"/>
      <c r="HKA48" s="65"/>
      <c r="HKB48" s="65"/>
      <c r="HKC48" s="65"/>
      <c r="HKD48" s="65"/>
      <c r="HKE48" s="65"/>
      <c r="HKF48" s="65"/>
      <c r="HKG48" s="65"/>
      <c r="HKH48" s="65"/>
      <c r="HKI48" s="65"/>
      <c r="HKJ48" s="65"/>
      <c r="HKK48" s="65"/>
      <c r="HKL48" s="65"/>
      <c r="HKM48" s="65"/>
      <c r="HKN48" s="65"/>
      <c r="HKO48" s="65"/>
      <c r="HKP48" s="65"/>
      <c r="HKQ48" s="65"/>
      <c r="HKR48" s="65"/>
      <c r="HKS48" s="65"/>
      <c r="HKT48" s="65"/>
      <c r="HKU48" s="65"/>
      <c r="HKV48" s="65"/>
      <c r="HKW48" s="65"/>
      <c r="HKX48" s="65"/>
      <c r="HKY48" s="65"/>
      <c r="HKZ48" s="65"/>
      <c r="HLA48" s="65"/>
      <c r="HLB48" s="65"/>
      <c r="HLC48" s="65"/>
      <c r="HLD48" s="65"/>
      <c r="HLE48" s="65"/>
      <c r="HLF48" s="65"/>
      <c r="HLG48" s="65"/>
      <c r="HLH48" s="65"/>
      <c r="HLI48" s="65"/>
      <c r="HLJ48" s="65"/>
      <c r="HLK48" s="65"/>
      <c r="HLL48" s="65"/>
      <c r="HLM48" s="65"/>
      <c r="HLN48" s="65"/>
      <c r="HLO48" s="65"/>
      <c r="HLP48" s="65"/>
      <c r="HLQ48" s="65"/>
      <c r="HLR48" s="65"/>
      <c r="HLS48" s="65"/>
      <c r="HLT48" s="65"/>
      <c r="HLU48" s="65"/>
      <c r="HLV48" s="65"/>
      <c r="HLW48" s="65"/>
      <c r="HLX48" s="65"/>
      <c r="HLY48" s="65"/>
      <c r="HLZ48" s="65"/>
      <c r="HMA48" s="65"/>
      <c r="HMB48" s="65"/>
      <c r="HMC48" s="65"/>
      <c r="HMD48" s="65"/>
      <c r="HME48" s="65"/>
      <c r="HMF48" s="65"/>
      <c r="HMG48" s="65"/>
      <c r="HMH48" s="65"/>
      <c r="HMI48" s="65"/>
      <c r="HMJ48" s="65"/>
      <c r="HMK48" s="65"/>
      <c r="HML48" s="65"/>
      <c r="HMM48" s="65"/>
      <c r="HMN48" s="65"/>
      <c r="HMO48" s="65"/>
      <c r="HMP48" s="65"/>
      <c r="HMQ48" s="65"/>
      <c r="HMR48" s="65"/>
      <c r="HMS48" s="65"/>
      <c r="HMT48" s="65"/>
      <c r="HMU48" s="65"/>
      <c r="HMV48" s="65"/>
      <c r="HMW48" s="65"/>
      <c r="HMX48" s="65"/>
      <c r="HMY48" s="65"/>
      <c r="HMZ48" s="65"/>
      <c r="HNA48" s="65"/>
      <c r="HNB48" s="65"/>
      <c r="HNC48" s="65"/>
      <c r="HND48" s="65"/>
      <c r="HNE48" s="65"/>
      <c r="HNF48" s="65"/>
      <c r="HNG48" s="65"/>
      <c r="HNH48" s="65"/>
      <c r="HNI48" s="65"/>
      <c r="HNJ48" s="65"/>
      <c r="HNK48" s="65"/>
      <c r="HNL48" s="65"/>
      <c r="HNM48" s="65"/>
      <c r="HNN48" s="65"/>
      <c r="HNO48" s="65"/>
      <c r="HNP48" s="65"/>
      <c r="HNQ48" s="65"/>
      <c r="HNR48" s="65"/>
      <c r="HNS48" s="65"/>
      <c r="HNT48" s="65"/>
      <c r="HNU48" s="65"/>
      <c r="HNV48" s="65"/>
      <c r="HNW48" s="65"/>
      <c r="HNX48" s="65"/>
      <c r="HNY48" s="65"/>
      <c r="HNZ48" s="65"/>
      <c r="HOA48" s="65"/>
      <c r="HOB48" s="65"/>
      <c r="HOC48" s="65"/>
      <c r="HOD48" s="65"/>
      <c r="HOE48" s="65"/>
      <c r="HOF48" s="65"/>
      <c r="HOG48" s="65"/>
      <c r="HOH48" s="65"/>
      <c r="HOI48" s="65"/>
      <c r="HOJ48" s="65"/>
      <c r="HOK48" s="65"/>
      <c r="HOL48" s="65"/>
      <c r="HOM48" s="65"/>
      <c r="HON48" s="65"/>
      <c r="HOO48" s="65"/>
      <c r="HOP48" s="65"/>
      <c r="HOQ48" s="65"/>
      <c r="HOR48" s="65"/>
      <c r="HOS48" s="65"/>
      <c r="HOT48" s="65"/>
      <c r="HOU48" s="65"/>
      <c r="HOV48" s="65"/>
      <c r="HOW48" s="65"/>
      <c r="HOX48" s="65"/>
      <c r="HOY48" s="65"/>
      <c r="HOZ48" s="65"/>
      <c r="HPA48" s="65"/>
      <c r="HPB48" s="65"/>
      <c r="HPC48" s="65"/>
      <c r="HPD48" s="65"/>
      <c r="HPE48" s="65"/>
      <c r="HPF48" s="65"/>
      <c r="HPG48" s="65"/>
      <c r="HPH48" s="65"/>
      <c r="HPI48" s="65"/>
      <c r="HPJ48" s="65"/>
      <c r="HPK48" s="65"/>
      <c r="HPL48" s="65"/>
      <c r="HPM48" s="65"/>
      <c r="HPN48" s="65"/>
      <c r="HPO48" s="65"/>
      <c r="HPP48" s="65"/>
      <c r="HPQ48" s="65"/>
      <c r="HPR48" s="65"/>
      <c r="HPS48" s="65"/>
      <c r="HPT48" s="65"/>
      <c r="HPU48" s="65"/>
      <c r="HPV48" s="65"/>
      <c r="HPW48" s="65"/>
      <c r="HPX48" s="65"/>
      <c r="HPY48" s="65"/>
      <c r="HPZ48" s="65"/>
      <c r="HQA48" s="65"/>
      <c r="HQB48" s="65"/>
      <c r="HQC48" s="65"/>
      <c r="HQD48" s="65"/>
      <c r="HQE48" s="65"/>
      <c r="HQF48" s="65"/>
      <c r="HQG48" s="65"/>
      <c r="HQH48" s="65"/>
      <c r="HQI48" s="65"/>
      <c r="HQJ48" s="65"/>
      <c r="HQK48" s="65"/>
      <c r="HQL48" s="65"/>
      <c r="HQM48" s="65"/>
      <c r="HQN48" s="65"/>
      <c r="HQO48" s="65"/>
      <c r="HQP48" s="65"/>
      <c r="HQQ48" s="65"/>
      <c r="HQR48" s="65"/>
      <c r="HQS48" s="65"/>
      <c r="HQT48" s="65"/>
      <c r="HQU48" s="65"/>
      <c r="HQV48" s="65"/>
      <c r="HQW48" s="65"/>
      <c r="HQX48" s="65"/>
      <c r="HQY48" s="65"/>
      <c r="HQZ48" s="65"/>
      <c r="HRA48" s="65"/>
      <c r="HRB48" s="65"/>
      <c r="HRC48" s="65"/>
      <c r="HRD48" s="65"/>
      <c r="HRE48" s="65"/>
      <c r="HRF48" s="65"/>
      <c r="HRG48" s="65"/>
      <c r="HRH48" s="65"/>
      <c r="HRI48" s="65"/>
      <c r="HRJ48" s="65"/>
      <c r="HRK48" s="65"/>
      <c r="HRL48" s="65"/>
      <c r="HRM48" s="65"/>
      <c r="HRN48" s="65"/>
      <c r="HRO48" s="65"/>
      <c r="HRP48" s="65"/>
      <c r="HRQ48" s="65"/>
      <c r="HRR48" s="65"/>
      <c r="HRS48" s="65"/>
      <c r="HRT48" s="65"/>
      <c r="HRU48" s="65"/>
      <c r="HRV48" s="65"/>
      <c r="HRW48" s="65"/>
      <c r="HRX48" s="65"/>
      <c r="HRY48" s="65"/>
      <c r="HRZ48" s="65"/>
      <c r="HSA48" s="65"/>
      <c r="HSB48" s="65"/>
      <c r="HSC48" s="65"/>
      <c r="HSD48" s="65"/>
      <c r="HSE48" s="65"/>
      <c r="HSF48" s="65"/>
      <c r="HSG48" s="65"/>
      <c r="HSH48" s="65"/>
      <c r="HSI48" s="65"/>
      <c r="HSJ48" s="65"/>
      <c r="HSK48" s="65"/>
      <c r="HSL48" s="65"/>
      <c r="HSM48" s="65"/>
      <c r="HSN48" s="65"/>
      <c r="HSO48" s="65"/>
      <c r="HSP48" s="65"/>
      <c r="HSQ48" s="65"/>
      <c r="HSR48" s="65"/>
      <c r="HSS48" s="65"/>
      <c r="HST48" s="65"/>
      <c r="HSU48" s="65"/>
      <c r="HSV48" s="65"/>
      <c r="HSW48" s="65"/>
      <c r="HSX48" s="65"/>
      <c r="HSY48" s="65"/>
      <c r="HSZ48" s="65"/>
      <c r="HTA48" s="65"/>
      <c r="HTB48" s="65"/>
      <c r="HTC48" s="65"/>
      <c r="HTD48" s="65"/>
      <c r="HTE48" s="65"/>
      <c r="HTF48" s="65"/>
      <c r="HTG48" s="65"/>
      <c r="HTH48" s="65"/>
      <c r="HTI48" s="65"/>
      <c r="HTJ48" s="65"/>
      <c r="HTK48" s="65"/>
      <c r="HTL48" s="65"/>
      <c r="HTM48" s="65"/>
      <c r="HTN48" s="65"/>
      <c r="HTO48" s="65"/>
      <c r="HTP48" s="65"/>
      <c r="HTQ48" s="65"/>
      <c r="HTR48" s="65"/>
      <c r="HTS48" s="65"/>
      <c r="HTT48" s="65"/>
      <c r="HTU48" s="65"/>
      <c r="HTV48" s="65"/>
      <c r="HTW48" s="65"/>
      <c r="HTX48" s="65"/>
      <c r="HTY48" s="65"/>
      <c r="HTZ48" s="65"/>
      <c r="HUA48" s="65"/>
      <c r="HUB48" s="65"/>
      <c r="HUC48" s="65"/>
      <c r="HUD48" s="65"/>
      <c r="HUE48" s="65"/>
      <c r="HUF48" s="65"/>
      <c r="HUG48" s="65"/>
      <c r="HUH48" s="65"/>
      <c r="HUI48" s="65"/>
      <c r="HUJ48" s="65"/>
      <c r="HUK48" s="65"/>
      <c r="HUL48" s="65"/>
      <c r="HUM48" s="65"/>
      <c r="HUN48" s="65"/>
      <c r="HUO48" s="65"/>
      <c r="HUP48" s="65"/>
      <c r="HUQ48" s="65"/>
      <c r="HUR48" s="65"/>
      <c r="HUS48" s="65"/>
      <c r="HUT48" s="65"/>
      <c r="HUU48" s="65"/>
      <c r="HUV48" s="65"/>
      <c r="HUW48" s="65"/>
      <c r="HUX48" s="65"/>
      <c r="HUY48" s="65"/>
      <c r="HUZ48" s="65"/>
      <c r="HVA48" s="65"/>
      <c r="HVB48" s="65"/>
      <c r="HVC48" s="65"/>
      <c r="HVD48" s="65"/>
      <c r="HVE48" s="65"/>
      <c r="HVF48" s="65"/>
      <c r="HVG48" s="65"/>
      <c r="HVH48" s="65"/>
      <c r="HVI48" s="65"/>
      <c r="HVJ48" s="65"/>
      <c r="HVK48" s="65"/>
      <c r="HVL48" s="65"/>
      <c r="HVM48" s="65"/>
      <c r="HVN48" s="65"/>
      <c r="HVO48" s="65"/>
      <c r="HVP48" s="65"/>
      <c r="HVQ48" s="65"/>
      <c r="HVR48" s="65"/>
      <c r="HVS48" s="65"/>
      <c r="HVT48" s="65"/>
      <c r="HVU48" s="65"/>
      <c r="HVV48" s="65"/>
      <c r="HVW48" s="65"/>
      <c r="HVX48" s="65"/>
      <c r="HVY48" s="65"/>
      <c r="HVZ48" s="65"/>
      <c r="HWA48" s="65"/>
      <c r="HWB48" s="65"/>
      <c r="HWC48" s="65"/>
      <c r="HWD48" s="65"/>
      <c r="HWE48" s="65"/>
      <c r="HWF48" s="65"/>
      <c r="HWG48" s="65"/>
      <c r="HWH48" s="65"/>
      <c r="HWI48" s="65"/>
      <c r="HWJ48" s="65"/>
      <c r="HWK48" s="65"/>
      <c r="HWL48" s="65"/>
      <c r="HWM48" s="65"/>
      <c r="HWN48" s="65"/>
      <c r="HWO48" s="65"/>
      <c r="HWP48" s="65"/>
      <c r="HWQ48" s="65"/>
      <c r="HWR48" s="65"/>
      <c r="HWS48" s="65"/>
      <c r="HWT48" s="65"/>
      <c r="HWU48" s="65"/>
      <c r="HWV48" s="65"/>
      <c r="HWW48" s="65"/>
      <c r="HWX48" s="65"/>
      <c r="HWY48" s="65"/>
      <c r="HWZ48" s="65"/>
      <c r="HXA48" s="65"/>
      <c r="HXB48" s="65"/>
      <c r="HXC48" s="65"/>
      <c r="HXD48" s="65"/>
      <c r="HXE48" s="65"/>
      <c r="HXF48" s="65"/>
      <c r="HXG48" s="65"/>
      <c r="HXH48" s="65"/>
      <c r="HXI48" s="65"/>
      <c r="HXJ48" s="65"/>
      <c r="HXK48" s="65"/>
      <c r="HXL48" s="65"/>
      <c r="HXM48" s="65"/>
      <c r="HXN48" s="65"/>
      <c r="HXO48" s="65"/>
      <c r="HXP48" s="65"/>
      <c r="HXQ48" s="65"/>
      <c r="HXR48" s="65"/>
      <c r="HXS48" s="65"/>
      <c r="HXT48" s="65"/>
      <c r="HXU48" s="65"/>
      <c r="HXV48" s="65"/>
      <c r="HXW48" s="65"/>
      <c r="HXX48" s="65"/>
      <c r="HXY48" s="65"/>
      <c r="HXZ48" s="65"/>
      <c r="HYA48" s="65"/>
      <c r="HYB48" s="65"/>
      <c r="HYC48" s="65"/>
      <c r="HYD48" s="65"/>
      <c r="HYE48" s="65"/>
      <c r="HYF48" s="65"/>
      <c r="HYG48" s="65"/>
      <c r="HYH48" s="65"/>
      <c r="HYI48" s="65"/>
      <c r="HYJ48" s="65"/>
      <c r="HYK48" s="65"/>
      <c r="HYL48" s="65"/>
      <c r="HYM48" s="65"/>
      <c r="HYN48" s="65"/>
      <c r="HYO48" s="65"/>
      <c r="HYP48" s="65"/>
      <c r="HYQ48" s="65"/>
      <c r="HYR48" s="65"/>
      <c r="HYS48" s="65"/>
      <c r="HYT48" s="65"/>
      <c r="HYU48" s="65"/>
      <c r="HYV48" s="65"/>
      <c r="HYW48" s="65"/>
      <c r="HYX48" s="65"/>
      <c r="HYY48" s="65"/>
      <c r="HYZ48" s="65"/>
      <c r="HZA48" s="65"/>
      <c r="HZB48" s="65"/>
      <c r="HZC48" s="65"/>
      <c r="HZD48" s="65"/>
      <c r="HZE48" s="65"/>
      <c r="HZF48" s="65"/>
      <c r="HZG48" s="65"/>
      <c r="HZH48" s="65"/>
      <c r="HZI48" s="65"/>
      <c r="HZJ48" s="65"/>
      <c r="HZK48" s="65"/>
      <c r="HZL48" s="65"/>
      <c r="HZM48" s="65"/>
      <c r="HZN48" s="65"/>
      <c r="HZO48" s="65"/>
      <c r="HZP48" s="65"/>
      <c r="HZQ48" s="65"/>
      <c r="HZR48" s="65"/>
      <c r="HZS48" s="65"/>
      <c r="HZT48" s="65"/>
      <c r="HZU48" s="65"/>
      <c r="HZV48" s="65"/>
      <c r="HZW48" s="65"/>
      <c r="HZX48" s="65"/>
      <c r="HZY48" s="65"/>
      <c r="HZZ48" s="65"/>
      <c r="IAA48" s="65"/>
      <c r="IAB48" s="65"/>
      <c r="IAC48" s="65"/>
      <c r="IAD48" s="65"/>
      <c r="IAE48" s="65"/>
      <c r="IAF48" s="65"/>
      <c r="IAG48" s="65"/>
      <c r="IAH48" s="65"/>
      <c r="IAI48" s="65"/>
      <c r="IAJ48" s="65"/>
      <c r="IAK48" s="65"/>
      <c r="IAL48" s="65"/>
      <c r="IAM48" s="65"/>
      <c r="IAN48" s="65"/>
      <c r="IAO48" s="65"/>
      <c r="IAP48" s="65"/>
      <c r="IAQ48" s="65"/>
      <c r="IAR48" s="65"/>
      <c r="IAS48" s="65"/>
      <c r="IAT48" s="65"/>
      <c r="IAU48" s="65"/>
      <c r="IAV48" s="65"/>
      <c r="IAW48" s="65"/>
      <c r="IAX48" s="65"/>
      <c r="IAY48" s="65"/>
      <c r="IAZ48" s="65"/>
      <c r="IBA48" s="65"/>
      <c r="IBB48" s="65"/>
      <c r="IBC48" s="65"/>
      <c r="IBD48" s="65"/>
      <c r="IBE48" s="65"/>
      <c r="IBF48" s="65"/>
      <c r="IBG48" s="65"/>
      <c r="IBH48" s="65"/>
      <c r="IBI48" s="65"/>
      <c r="IBJ48" s="65"/>
      <c r="IBK48" s="65"/>
      <c r="IBL48" s="65"/>
      <c r="IBM48" s="65"/>
      <c r="IBN48" s="65"/>
      <c r="IBO48" s="65"/>
      <c r="IBP48" s="65"/>
      <c r="IBQ48" s="65"/>
      <c r="IBR48" s="65"/>
      <c r="IBS48" s="65"/>
      <c r="IBT48" s="65"/>
      <c r="IBU48" s="65"/>
      <c r="IBV48" s="65"/>
      <c r="IBW48" s="65"/>
      <c r="IBX48" s="65"/>
      <c r="IBY48" s="65"/>
      <c r="IBZ48" s="65"/>
      <c r="ICA48" s="65"/>
      <c r="ICB48" s="65"/>
      <c r="ICC48" s="65"/>
      <c r="ICD48" s="65"/>
      <c r="ICE48" s="65"/>
      <c r="ICF48" s="65"/>
      <c r="ICG48" s="65"/>
      <c r="ICH48" s="65"/>
      <c r="ICI48" s="65"/>
      <c r="ICJ48" s="65"/>
      <c r="ICK48" s="65"/>
      <c r="ICL48" s="65"/>
      <c r="ICM48" s="65"/>
      <c r="ICN48" s="65"/>
      <c r="ICO48" s="65"/>
      <c r="ICP48" s="65"/>
      <c r="ICQ48" s="65"/>
      <c r="ICR48" s="65"/>
      <c r="ICS48" s="65"/>
      <c r="ICT48" s="65"/>
      <c r="ICU48" s="65"/>
      <c r="ICV48" s="65"/>
      <c r="ICW48" s="65"/>
      <c r="ICX48" s="65"/>
      <c r="ICY48" s="65"/>
      <c r="ICZ48" s="65"/>
      <c r="IDA48" s="65"/>
      <c r="IDB48" s="65"/>
      <c r="IDC48" s="65"/>
      <c r="IDD48" s="65"/>
      <c r="IDE48" s="65"/>
      <c r="IDF48" s="65"/>
      <c r="IDG48" s="65"/>
      <c r="IDH48" s="65"/>
      <c r="IDI48" s="65"/>
      <c r="IDJ48" s="65"/>
      <c r="IDK48" s="65"/>
      <c r="IDL48" s="65"/>
      <c r="IDM48" s="65"/>
      <c r="IDN48" s="65"/>
      <c r="IDO48" s="65"/>
      <c r="IDP48" s="65"/>
      <c r="IDQ48" s="65"/>
      <c r="IDR48" s="65"/>
      <c r="IDS48" s="65"/>
      <c r="IDT48" s="65"/>
      <c r="IDU48" s="65"/>
      <c r="IDV48" s="65"/>
      <c r="IDW48" s="65"/>
      <c r="IDX48" s="65"/>
      <c r="IDY48" s="65"/>
      <c r="IDZ48" s="65"/>
      <c r="IEA48" s="65"/>
      <c r="IEB48" s="65"/>
      <c r="IEC48" s="65"/>
      <c r="IED48" s="65"/>
      <c r="IEE48" s="65"/>
      <c r="IEF48" s="65"/>
      <c r="IEG48" s="65"/>
      <c r="IEH48" s="65"/>
      <c r="IEI48" s="65"/>
      <c r="IEJ48" s="65"/>
      <c r="IEK48" s="65"/>
      <c r="IEL48" s="65"/>
      <c r="IEM48" s="65"/>
      <c r="IEN48" s="65"/>
      <c r="IEO48" s="65"/>
      <c r="IEP48" s="65"/>
      <c r="IEQ48" s="65"/>
      <c r="IER48" s="65"/>
      <c r="IES48" s="65"/>
      <c r="IET48" s="65"/>
      <c r="IEU48" s="65"/>
      <c r="IEV48" s="65"/>
      <c r="IEW48" s="65"/>
      <c r="IEX48" s="65"/>
      <c r="IEY48" s="65"/>
      <c r="IEZ48" s="65"/>
      <c r="IFA48" s="65"/>
      <c r="IFB48" s="65"/>
      <c r="IFC48" s="65"/>
      <c r="IFD48" s="65"/>
      <c r="IFE48" s="65"/>
      <c r="IFF48" s="65"/>
      <c r="IFG48" s="65"/>
      <c r="IFH48" s="65"/>
      <c r="IFI48" s="65"/>
      <c r="IFJ48" s="65"/>
      <c r="IFK48" s="65"/>
      <c r="IFL48" s="65"/>
      <c r="IFM48" s="65"/>
      <c r="IFN48" s="65"/>
      <c r="IFO48" s="65"/>
      <c r="IFP48" s="65"/>
      <c r="IFQ48" s="65"/>
      <c r="IFR48" s="65"/>
      <c r="IFS48" s="65"/>
      <c r="IFT48" s="65"/>
      <c r="IFU48" s="65"/>
      <c r="IFV48" s="65"/>
      <c r="IFW48" s="65"/>
      <c r="IFX48" s="65"/>
      <c r="IFY48" s="65"/>
      <c r="IFZ48" s="65"/>
      <c r="IGA48" s="65"/>
      <c r="IGB48" s="65"/>
      <c r="IGC48" s="65"/>
      <c r="IGD48" s="65"/>
      <c r="IGE48" s="65"/>
      <c r="IGF48" s="65"/>
      <c r="IGG48" s="65"/>
      <c r="IGH48" s="65"/>
      <c r="IGI48" s="65"/>
      <c r="IGJ48" s="65"/>
      <c r="IGK48" s="65"/>
      <c r="IGL48" s="65"/>
      <c r="IGM48" s="65"/>
      <c r="IGN48" s="65"/>
      <c r="IGO48" s="65"/>
      <c r="IGP48" s="65"/>
      <c r="IGQ48" s="65"/>
      <c r="IGR48" s="65"/>
      <c r="IGS48" s="65"/>
      <c r="IGT48" s="65"/>
      <c r="IGU48" s="65"/>
      <c r="IGV48" s="65"/>
      <c r="IGW48" s="65"/>
      <c r="IGX48" s="65"/>
      <c r="IGY48" s="65"/>
      <c r="IGZ48" s="65"/>
      <c r="IHA48" s="65"/>
      <c r="IHB48" s="65"/>
      <c r="IHC48" s="65"/>
      <c r="IHD48" s="65"/>
      <c r="IHE48" s="65"/>
      <c r="IHF48" s="65"/>
      <c r="IHG48" s="65"/>
      <c r="IHH48" s="65"/>
      <c r="IHI48" s="65"/>
      <c r="IHJ48" s="65"/>
      <c r="IHK48" s="65"/>
      <c r="IHL48" s="65"/>
      <c r="IHM48" s="65"/>
      <c r="IHN48" s="65"/>
      <c r="IHO48" s="65"/>
      <c r="IHP48" s="65"/>
      <c r="IHQ48" s="65"/>
      <c r="IHR48" s="65"/>
      <c r="IHS48" s="65"/>
      <c r="IHT48" s="65"/>
      <c r="IHU48" s="65"/>
      <c r="IHV48" s="65"/>
      <c r="IHW48" s="65"/>
      <c r="IHX48" s="65"/>
      <c r="IHY48" s="65"/>
      <c r="IHZ48" s="65"/>
      <c r="IIA48" s="65"/>
      <c r="IIB48" s="65"/>
      <c r="IIC48" s="65"/>
      <c r="IID48" s="65"/>
      <c r="IIE48" s="65"/>
      <c r="IIF48" s="65"/>
      <c r="IIG48" s="65"/>
      <c r="IIH48" s="65"/>
      <c r="III48" s="65"/>
      <c r="IIJ48" s="65"/>
      <c r="IIK48" s="65"/>
      <c r="IIL48" s="65"/>
      <c r="IIM48" s="65"/>
      <c r="IIN48" s="65"/>
      <c r="IIO48" s="65"/>
      <c r="IIP48" s="65"/>
      <c r="IIQ48" s="65"/>
      <c r="IIR48" s="65"/>
      <c r="IIS48" s="65"/>
      <c r="IIT48" s="65"/>
      <c r="IIU48" s="65"/>
      <c r="IIV48" s="65"/>
      <c r="IIW48" s="65"/>
      <c r="IIX48" s="65"/>
      <c r="IIY48" s="65"/>
      <c r="IIZ48" s="65"/>
      <c r="IJA48" s="65"/>
      <c r="IJB48" s="65"/>
      <c r="IJC48" s="65"/>
      <c r="IJD48" s="65"/>
      <c r="IJE48" s="65"/>
      <c r="IJF48" s="65"/>
      <c r="IJG48" s="65"/>
      <c r="IJH48" s="65"/>
      <c r="IJI48" s="65"/>
      <c r="IJJ48" s="65"/>
      <c r="IJK48" s="65"/>
      <c r="IJL48" s="65"/>
      <c r="IJM48" s="65"/>
      <c r="IJN48" s="65"/>
      <c r="IJO48" s="65"/>
      <c r="IJP48" s="65"/>
      <c r="IJQ48" s="65"/>
      <c r="IJR48" s="65"/>
      <c r="IJS48" s="65"/>
      <c r="IJT48" s="65"/>
      <c r="IJU48" s="65"/>
      <c r="IJV48" s="65"/>
      <c r="IJW48" s="65"/>
      <c r="IJX48" s="65"/>
      <c r="IJY48" s="65"/>
      <c r="IJZ48" s="65"/>
      <c r="IKA48" s="65"/>
      <c r="IKB48" s="65"/>
      <c r="IKC48" s="65"/>
      <c r="IKD48" s="65"/>
      <c r="IKE48" s="65"/>
      <c r="IKF48" s="65"/>
      <c r="IKG48" s="65"/>
      <c r="IKH48" s="65"/>
      <c r="IKI48" s="65"/>
      <c r="IKJ48" s="65"/>
      <c r="IKK48" s="65"/>
      <c r="IKL48" s="65"/>
      <c r="IKM48" s="65"/>
      <c r="IKN48" s="65"/>
      <c r="IKO48" s="65"/>
      <c r="IKP48" s="65"/>
      <c r="IKQ48" s="65"/>
      <c r="IKR48" s="65"/>
      <c r="IKS48" s="65"/>
      <c r="IKT48" s="65"/>
      <c r="IKU48" s="65"/>
      <c r="IKV48" s="65"/>
      <c r="IKW48" s="65"/>
      <c r="IKX48" s="65"/>
      <c r="IKY48" s="65"/>
      <c r="IKZ48" s="65"/>
      <c r="ILA48" s="65"/>
      <c r="ILB48" s="65"/>
      <c r="ILC48" s="65"/>
      <c r="ILD48" s="65"/>
      <c r="ILE48" s="65"/>
      <c r="ILF48" s="65"/>
      <c r="ILG48" s="65"/>
      <c r="ILH48" s="65"/>
      <c r="ILI48" s="65"/>
      <c r="ILJ48" s="65"/>
      <c r="ILK48" s="65"/>
      <c r="ILL48" s="65"/>
      <c r="ILM48" s="65"/>
      <c r="ILN48" s="65"/>
      <c r="ILO48" s="65"/>
      <c r="ILP48" s="65"/>
      <c r="ILQ48" s="65"/>
      <c r="ILR48" s="65"/>
      <c r="ILS48" s="65"/>
      <c r="ILT48" s="65"/>
      <c r="ILU48" s="65"/>
      <c r="ILV48" s="65"/>
      <c r="ILW48" s="65"/>
      <c r="ILX48" s="65"/>
      <c r="ILY48" s="65"/>
      <c r="ILZ48" s="65"/>
      <c r="IMA48" s="65"/>
      <c r="IMB48" s="65"/>
      <c r="IMC48" s="65"/>
      <c r="IMD48" s="65"/>
      <c r="IME48" s="65"/>
      <c r="IMF48" s="65"/>
      <c r="IMG48" s="65"/>
      <c r="IMH48" s="65"/>
      <c r="IMI48" s="65"/>
      <c r="IMJ48" s="65"/>
      <c r="IMK48" s="65"/>
      <c r="IML48" s="65"/>
      <c r="IMM48" s="65"/>
      <c r="IMN48" s="65"/>
      <c r="IMO48" s="65"/>
      <c r="IMP48" s="65"/>
      <c r="IMQ48" s="65"/>
      <c r="IMR48" s="65"/>
      <c r="IMS48" s="65"/>
      <c r="IMT48" s="65"/>
      <c r="IMU48" s="65"/>
      <c r="IMV48" s="65"/>
      <c r="IMW48" s="65"/>
      <c r="IMX48" s="65"/>
      <c r="IMY48" s="65"/>
      <c r="IMZ48" s="65"/>
      <c r="INA48" s="65"/>
      <c r="INB48" s="65"/>
      <c r="INC48" s="65"/>
      <c r="IND48" s="65"/>
      <c r="INE48" s="65"/>
      <c r="INF48" s="65"/>
      <c r="ING48" s="65"/>
      <c r="INH48" s="65"/>
      <c r="INI48" s="65"/>
      <c r="INJ48" s="65"/>
      <c r="INK48" s="65"/>
      <c r="INL48" s="65"/>
      <c r="INM48" s="65"/>
      <c r="INN48" s="65"/>
      <c r="INO48" s="65"/>
      <c r="INP48" s="65"/>
      <c r="INQ48" s="65"/>
      <c r="INR48" s="65"/>
      <c r="INS48" s="65"/>
      <c r="INT48" s="65"/>
      <c r="INU48" s="65"/>
      <c r="INV48" s="65"/>
      <c r="INW48" s="65"/>
      <c r="INX48" s="65"/>
      <c r="INY48" s="65"/>
      <c r="INZ48" s="65"/>
      <c r="IOA48" s="65"/>
      <c r="IOB48" s="65"/>
      <c r="IOC48" s="65"/>
      <c r="IOD48" s="65"/>
      <c r="IOE48" s="65"/>
      <c r="IOF48" s="65"/>
      <c r="IOG48" s="65"/>
      <c r="IOH48" s="65"/>
      <c r="IOI48" s="65"/>
      <c r="IOJ48" s="65"/>
      <c r="IOK48" s="65"/>
      <c r="IOL48" s="65"/>
      <c r="IOM48" s="65"/>
      <c r="ION48" s="65"/>
      <c r="IOO48" s="65"/>
      <c r="IOP48" s="65"/>
      <c r="IOQ48" s="65"/>
      <c r="IOR48" s="65"/>
      <c r="IOS48" s="65"/>
      <c r="IOT48" s="65"/>
      <c r="IOU48" s="65"/>
      <c r="IOV48" s="65"/>
      <c r="IOW48" s="65"/>
      <c r="IOX48" s="65"/>
      <c r="IOY48" s="65"/>
      <c r="IOZ48" s="65"/>
      <c r="IPA48" s="65"/>
      <c r="IPB48" s="65"/>
      <c r="IPC48" s="65"/>
      <c r="IPD48" s="65"/>
      <c r="IPE48" s="65"/>
      <c r="IPF48" s="65"/>
      <c r="IPG48" s="65"/>
      <c r="IPH48" s="65"/>
      <c r="IPI48" s="65"/>
      <c r="IPJ48" s="65"/>
      <c r="IPK48" s="65"/>
      <c r="IPL48" s="65"/>
      <c r="IPM48" s="65"/>
      <c r="IPN48" s="65"/>
      <c r="IPO48" s="65"/>
      <c r="IPP48" s="65"/>
      <c r="IPQ48" s="65"/>
      <c r="IPR48" s="65"/>
      <c r="IPS48" s="65"/>
      <c r="IPT48" s="65"/>
      <c r="IPU48" s="65"/>
      <c r="IPV48" s="65"/>
      <c r="IPW48" s="65"/>
      <c r="IPX48" s="65"/>
      <c r="IPY48" s="65"/>
      <c r="IPZ48" s="65"/>
      <c r="IQA48" s="65"/>
      <c r="IQB48" s="65"/>
      <c r="IQC48" s="65"/>
      <c r="IQD48" s="65"/>
      <c r="IQE48" s="65"/>
      <c r="IQF48" s="65"/>
      <c r="IQG48" s="65"/>
      <c r="IQH48" s="65"/>
      <c r="IQI48" s="65"/>
      <c r="IQJ48" s="65"/>
      <c r="IQK48" s="65"/>
      <c r="IQL48" s="65"/>
      <c r="IQM48" s="65"/>
      <c r="IQN48" s="65"/>
      <c r="IQO48" s="65"/>
      <c r="IQP48" s="65"/>
      <c r="IQQ48" s="65"/>
      <c r="IQR48" s="65"/>
      <c r="IQS48" s="65"/>
      <c r="IQT48" s="65"/>
      <c r="IQU48" s="65"/>
      <c r="IQV48" s="65"/>
      <c r="IQW48" s="65"/>
      <c r="IQX48" s="65"/>
      <c r="IQY48" s="65"/>
      <c r="IQZ48" s="65"/>
      <c r="IRA48" s="65"/>
      <c r="IRB48" s="65"/>
      <c r="IRC48" s="65"/>
      <c r="IRD48" s="65"/>
      <c r="IRE48" s="65"/>
      <c r="IRF48" s="65"/>
      <c r="IRG48" s="65"/>
      <c r="IRH48" s="65"/>
      <c r="IRI48" s="65"/>
      <c r="IRJ48" s="65"/>
      <c r="IRK48" s="65"/>
      <c r="IRL48" s="65"/>
      <c r="IRM48" s="65"/>
      <c r="IRN48" s="65"/>
      <c r="IRO48" s="65"/>
      <c r="IRP48" s="65"/>
      <c r="IRQ48" s="65"/>
      <c r="IRR48" s="65"/>
      <c r="IRS48" s="65"/>
      <c r="IRT48" s="65"/>
      <c r="IRU48" s="65"/>
      <c r="IRV48" s="65"/>
      <c r="IRW48" s="65"/>
      <c r="IRX48" s="65"/>
      <c r="IRY48" s="65"/>
      <c r="IRZ48" s="65"/>
      <c r="ISA48" s="65"/>
      <c r="ISB48" s="65"/>
      <c r="ISC48" s="65"/>
      <c r="ISD48" s="65"/>
      <c r="ISE48" s="65"/>
      <c r="ISF48" s="65"/>
      <c r="ISG48" s="65"/>
      <c r="ISH48" s="65"/>
      <c r="ISI48" s="65"/>
      <c r="ISJ48" s="65"/>
      <c r="ISK48" s="65"/>
      <c r="ISL48" s="65"/>
      <c r="ISM48" s="65"/>
      <c r="ISN48" s="65"/>
      <c r="ISO48" s="65"/>
      <c r="ISP48" s="65"/>
      <c r="ISQ48" s="65"/>
      <c r="ISR48" s="65"/>
      <c r="ISS48" s="65"/>
      <c r="IST48" s="65"/>
      <c r="ISU48" s="65"/>
      <c r="ISV48" s="65"/>
      <c r="ISW48" s="65"/>
      <c r="ISX48" s="65"/>
      <c r="ISY48" s="65"/>
      <c r="ISZ48" s="65"/>
      <c r="ITA48" s="65"/>
      <c r="ITB48" s="65"/>
      <c r="ITC48" s="65"/>
      <c r="ITD48" s="65"/>
      <c r="ITE48" s="65"/>
      <c r="ITF48" s="65"/>
      <c r="ITG48" s="65"/>
      <c r="ITH48" s="65"/>
      <c r="ITI48" s="65"/>
      <c r="ITJ48" s="65"/>
      <c r="ITK48" s="65"/>
      <c r="ITL48" s="65"/>
      <c r="ITM48" s="65"/>
      <c r="ITN48" s="65"/>
      <c r="ITO48" s="65"/>
      <c r="ITP48" s="65"/>
      <c r="ITQ48" s="65"/>
      <c r="ITR48" s="65"/>
      <c r="ITS48" s="65"/>
      <c r="ITT48" s="65"/>
      <c r="ITU48" s="65"/>
      <c r="ITV48" s="65"/>
      <c r="ITW48" s="65"/>
      <c r="ITX48" s="65"/>
      <c r="ITY48" s="65"/>
      <c r="ITZ48" s="65"/>
      <c r="IUA48" s="65"/>
      <c r="IUB48" s="65"/>
      <c r="IUC48" s="65"/>
      <c r="IUD48" s="65"/>
      <c r="IUE48" s="65"/>
      <c r="IUF48" s="65"/>
      <c r="IUG48" s="65"/>
      <c r="IUH48" s="65"/>
      <c r="IUI48" s="65"/>
      <c r="IUJ48" s="65"/>
      <c r="IUK48" s="65"/>
      <c r="IUL48" s="65"/>
      <c r="IUM48" s="65"/>
      <c r="IUN48" s="65"/>
      <c r="IUO48" s="65"/>
      <c r="IUP48" s="65"/>
      <c r="IUQ48" s="65"/>
      <c r="IUR48" s="65"/>
      <c r="IUS48" s="65"/>
      <c r="IUT48" s="65"/>
      <c r="IUU48" s="65"/>
      <c r="IUV48" s="65"/>
      <c r="IUW48" s="65"/>
      <c r="IUX48" s="65"/>
      <c r="IUY48" s="65"/>
      <c r="IUZ48" s="65"/>
      <c r="IVA48" s="65"/>
      <c r="IVB48" s="65"/>
      <c r="IVC48" s="65"/>
      <c r="IVD48" s="65"/>
      <c r="IVE48" s="65"/>
      <c r="IVF48" s="65"/>
      <c r="IVG48" s="65"/>
      <c r="IVH48" s="65"/>
      <c r="IVI48" s="65"/>
      <c r="IVJ48" s="65"/>
      <c r="IVK48" s="65"/>
      <c r="IVL48" s="65"/>
      <c r="IVM48" s="65"/>
      <c r="IVN48" s="65"/>
      <c r="IVO48" s="65"/>
      <c r="IVP48" s="65"/>
      <c r="IVQ48" s="65"/>
      <c r="IVR48" s="65"/>
      <c r="IVS48" s="65"/>
      <c r="IVT48" s="65"/>
      <c r="IVU48" s="65"/>
      <c r="IVV48" s="65"/>
      <c r="IVW48" s="65"/>
      <c r="IVX48" s="65"/>
      <c r="IVY48" s="65"/>
      <c r="IVZ48" s="65"/>
      <c r="IWA48" s="65"/>
      <c r="IWB48" s="65"/>
      <c r="IWC48" s="65"/>
      <c r="IWD48" s="65"/>
      <c r="IWE48" s="65"/>
      <c r="IWF48" s="65"/>
      <c r="IWG48" s="65"/>
      <c r="IWH48" s="65"/>
      <c r="IWI48" s="65"/>
      <c r="IWJ48" s="65"/>
      <c r="IWK48" s="65"/>
      <c r="IWL48" s="65"/>
      <c r="IWM48" s="65"/>
      <c r="IWN48" s="65"/>
      <c r="IWO48" s="65"/>
      <c r="IWP48" s="65"/>
      <c r="IWQ48" s="65"/>
      <c r="IWR48" s="65"/>
      <c r="IWS48" s="65"/>
      <c r="IWT48" s="65"/>
      <c r="IWU48" s="65"/>
      <c r="IWV48" s="65"/>
      <c r="IWW48" s="65"/>
      <c r="IWX48" s="65"/>
      <c r="IWY48" s="65"/>
      <c r="IWZ48" s="65"/>
      <c r="IXA48" s="65"/>
      <c r="IXB48" s="65"/>
      <c r="IXC48" s="65"/>
      <c r="IXD48" s="65"/>
      <c r="IXE48" s="65"/>
      <c r="IXF48" s="65"/>
      <c r="IXG48" s="65"/>
      <c r="IXH48" s="65"/>
      <c r="IXI48" s="65"/>
      <c r="IXJ48" s="65"/>
      <c r="IXK48" s="65"/>
      <c r="IXL48" s="65"/>
      <c r="IXM48" s="65"/>
      <c r="IXN48" s="65"/>
      <c r="IXO48" s="65"/>
      <c r="IXP48" s="65"/>
      <c r="IXQ48" s="65"/>
      <c r="IXR48" s="65"/>
      <c r="IXS48" s="65"/>
      <c r="IXT48" s="65"/>
      <c r="IXU48" s="65"/>
      <c r="IXV48" s="65"/>
      <c r="IXW48" s="65"/>
      <c r="IXX48" s="65"/>
      <c r="IXY48" s="65"/>
      <c r="IXZ48" s="65"/>
      <c r="IYA48" s="65"/>
      <c r="IYB48" s="65"/>
      <c r="IYC48" s="65"/>
      <c r="IYD48" s="65"/>
      <c r="IYE48" s="65"/>
      <c r="IYF48" s="65"/>
      <c r="IYG48" s="65"/>
      <c r="IYH48" s="65"/>
      <c r="IYI48" s="65"/>
      <c r="IYJ48" s="65"/>
      <c r="IYK48" s="65"/>
      <c r="IYL48" s="65"/>
      <c r="IYM48" s="65"/>
      <c r="IYN48" s="65"/>
      <c r="IYO48" s="65"/>
      <c r="IYP48" s="65"/>
      <c r="IYQ48" s="65"/>
      <c r="IYR48" s="65"/>
      <c r="IYS48" s="65"/>
      <c r="IYT48" s="65"/>
      <c r="IYU48" s="65"/>
      <c r="IYV48" s="65"/>
      <c r="IYW48" s="65"/>
      <c r="IYX48" s="65"/>
      <c r="IYY48" s="65"/>
      <c r="IYZ48" s="65"/>
      <c r="IZA48" s="65"/>
      <c r="IZB48" s="65"/>
      <c r="IZC48" s="65"/>
      <c r="IZD48" s="65"/>
      <c r="IZE48" s="65"/>
      <c r="IZF48" s="65"/>
      <c r="IZG48" s="65"/>
      <c r="IZH48" s="65"/>
      <c r="IZI48" s="65"/>
      <c r="IZJ48" s="65"/>
      <c r="IZK48" s="65"/>
      <c r="IZL48" s="65"/>
      <c r="IZM48" s="65"/>
      <c r="IZN48" s="65"/>
      <c r="IZO48" s="65"/>
      <c r="IZP48" s="65"/>
      <c r="IZQ48" s="65"/>
      <c r="IZR48" s="65"/>
      <c r="IZS48" s="65"/>
      <c r="IZT48" s="65"/>
      <c r="IZU48" s="65"/>
      <c r="IZV48" s="65"/>
      <c r="IZW48" s="65"/>
      <c r="IZX48" s="65"/>
      <c r="IZY48" s="65"/>
      <c r="IZZ48" s="65"/>
      <c r="JAA48" s="65"/>
      <c r="JAB48" s="65"/>
      <c r="JAC48" s="65"/>
      <c r="JAD48" s="65"/>
      <c r="JAE48" s="65"/>
      <c r="JAF48" s="65"/>
      <c r="JAG48" s="65"/>
      <c r="JAH48" s="65"/>
      <c r="JAI48" s="65"/>
      <c r="JAJ48" s="65"/>
      <c r="JAK48" s="65"/>
      <c r="JAL48" s="65"/>
      <c r="JAM48" s="65"/>
      <c r="JAN48" s="65"/>
      <c r="JAO48" s="65"/>
      <c r="JAP48" s="65"/>
      <c r="JAQ48" s="65"/>
      <c r="JAR48" s="65"/>
      <c r="JAS48" s="65"/>
      <c r="JAT48" s="65"/>
      <c r="JAU48" s="65"/>
      <c r="JAV48" s="65"/>
      <c r="JAW48" s="65"/>
      <c r="JAX48" s="65"/>
      <c r="JAY48" s="65"/>
      <c r="JAZ48" s="65"/>
      <c r="JBA48" s="65"/>
      <c r="JBB48" s="65"/>
      <c r="JBC48" s="65"/>
      <c r="JBD48" s="65"/>
      <c r="JBE48" s="65"/>
      <c r="JBF48" s="65"/>
      <c r="JBG48" s="65"/>
      <c r="JBH48" s="65"/>
      <c r="JBI48" s="65"/>
      <c r="JBJ48" s="65"/>
      <c r="JBK48" s="65"/>
      <c r="JBL48" s="65"/>
      <c r="JBM48" s="65"/>
      <c r="JBN48" s="65"/>
      <c r="JBO48" s="65"/>
      <c r="JBP48" s="65"/>
      <c r="JBQ48" s="65"/>
      <c r="JBR48" s="65"/>
      <c r="JBS48" s="65"/>
      <c r="JBT48" s="65"/>
      <c r="JBU48" s="65"/>
      <c r="JBV48" s="65"/>
      <c r="JBW48" s="65"/>
      <c r="JBX48" s="65"/>
      <c r="JBY48" s="65"/>
      <c r="JBZ48" s="65"/>
      <c r="JCA48" s="65"/>
      <c r="JCB48" s="65"/>
      <c r="JCC48" s="65"/>
      <c r="JCD48" s="65"/>
      <c r="JCE48" s="65"/>
      <c r="JCF48" s="65"/>
      <c r="JCG48" s="65"/>
      <c r="JCH48" s="65"/>
      <c r="JCI48" s="65"/>
      <c r="JCJ48" s="65"/>
      <c r="JCK48" s="65"/>
      <c r="JCL48" s="65"/>
      <c r="JCM48" s="65"/>
      <c r="JCN48" s="65"/>
      <c r="JCO48" s="65"/>
      <c r="JCP48" s="65"/>
      <c r="JCQ48" s="65"/>
      <c r="JCR48" s="65"/>
      <c r="JCS48" s="65"/>
      <c r="JCT48" s="65"/>
      <c r="JCU48" s="65"/>
      <c r="JCV48" s="65"/>
      <c r="JCW48" s="65"/>
      <c r="JCX48" s="65"/>
      <c r="JCY48" s="65"/>
      <c r="JCZ48" s="65"/>
      <c r="JDA48" s="65"/>
      <c r="JDB48" s="65"/>
      <c r="JDC48" s="65"/>
      <c r="JDD48" s="65"/>
      <c r="JDE48" s="65"/>
      <c r="JDF48" s="65"/>
      <c r="JDG48" s="65"/>
      <c r="JDH48" s="65"/>
      <c r="JDI48" s="65"/>
      <c r="JDJ48" s="65"/>
      <c r="JDK48" s="65"/>
      <c r="JDL48" s="65"/>
      <c r="JDM48" s="65"/>
      <c r="JDN48" s="65"/>
      <c r="JDO48" s="65"/>
      <c r="JDP48" s="65"/>
      <c r="JDQ48" s="65"/>
      <c r="JDR48" s="65"/>
      <c r="JDS48" s="65"/>
      <c r="JDT48" s="65"/>
      <c r="JDU48" s="65"/>
      <c r="JDV48" s="65"/>
      <c r="JDW48" s="65"/>
      <c r="JDX48" s="65"/>
      <c r="JDY48" s="65"/>
      <c r="JDZ48" s="65"/>
      <c r="JEA48" s="65"/>
      <c r="JEB48" s="65"/>
      <c r="JEC48" s="65"/>
      <c r="JED48" s="65"/>
      <c r="JEE48" s="65"/>
      <c r="JEF48" s="65"/>
      <c r="JEG48" s="65"/>
      <c r="JEH48" s="65"/>
      <c r="JEI48" s="65"/>
      <c r="JEJ48" s="65"/>
      <c r="JEK48" s="65"/>
      <c r="JEL48" s="65"/>
      <c r="JEM48" s="65"/>
      <c r="JEN48" s="65"/>
      <c r="JEO48" s="65"/>
      <c r="JEP48" s="65"/>
      <c r="JEQ48" s="65"/>
      <c r="JER48" s="65"/>
      <c r="JES48" s="65"/>
      <c r="JET48" s="65"/>
      <c r="JEU48" s="65"/>
      <c r="JEV48" s="65"/>
      <c r="JEW48" s="65"/>
      <c r="JEX48" s="65"/>
      <c r="JEY48" s="65"/>
      <c r="JEZ48" s="65"/>
      <c r="JFA48" s="65"/>
      <c r="JFB48" s="65"/>
      <c r="JFC48" s="65"/>
      <c r="JFD48" s="65"/>
      <c r="JFE48" s="65"/>
      <c r="JFF48" s="65"/>
      <c r="JFG48" s="65"/>
      <c r="JFH48" s="65"/>
      <c r="JFI48" s="65"/>
      <c r="JFJ48" s="65"/>
      <c r="JFK48" s="65"/>
      <c r="JFL48" s="65"/>
      <c r="JFM48" s="65"/>
      <c r="JFN48" s="65"/>
      <c r="JFO48" s="65"/>
      <c r="JFP48" s="65"/>
      <c r="JFQ48" s="65"/>
      <c r="JFR48" s="65"/>
      <c r="JFS48" s="65"/>
      <c r="JFT48" s="65"/>
      <c r="JFU48" s="65"/>
      <c r="JFV48" s="65"/>
      <c r="JFW48" s="65"/>
      <c r="JFX48" s="65"/>
      <c r="JFY48" s="65"/>
      <c r="JFZ48" s="65"/>
      <c r="JGA48" s="65"/>
      <c r="JGB48" s="65"/>
      <c r="JGC48" s="65"/>
      <c r="JGD48" s="65"/>
      <c r="JGE48" s="65"/>
      <c r="JGF48" s="65"/>
      <c r="JGG48" s="65"/>
      <c r="JGH48" s="65"/>
      <c r="JGI48" s="65"/>
      <c r="JGJ48" s="65"/>
      <c r="JGK48" s="65"/>
      <c r="JGL48" s="65"/>
      <c r="JGM48" s="65"/>
      <c r="JGN48" s="65"/>
      <c r="JGO48" s="65"/>
      <c r="JGP48" s="65"/>
      <c r="JGQ48" s="65"/>
      <c r="JGR48" s="65"/>
      <c r="JGS48" s="65"/>
      <c r="JGT48" s="65"/>
      <c r="JGU48" s="65"/>
      <c r="JGV48" s="65"/>
      <c r="JGW48" s="65"/>
      <c r="JGX48" s="65"/>
      <c r="JGY48" s="65"/>
      <c r="JGZ48" s="65"/>
      <c r="JHA48" s="65"/>
      <c r="JHB48" s="65"/>
      <c r="JHC48" s="65"/>
      <c r="JHD48" s="65"/>
      <c r="JHE48" s="65"/>
      <c r="JHF48" s="65"/>
      <c r="JHG48" s="65"/>
      <c r="JHH48" s="65"/>
      <c r="JHI48" s="65"/>
      <c r="JHJ48" s="65"/>
      <c r="JHK48" s="65"/>
      <c r="JHL48" s="65"/>
      <c r="JHM48" s="65"/>
      <c r="JHN48" s="65"/>
      <c r="JHO48" s="65"/>
      <c r="JHP48" s="65"/>
      <c r="JHQ48" s="65"/>
      <c r="JHR48" s="65"/>
      <c r="JHS48" s="65"/>
      <c r="JHT48" s="65"/>
      <c r="JHU48" s="65"/>
      <c r="JHV48" s="65"/>
      <c r="JHW48" s="65"/>
      <c r="JHX48" s="65"/>
      <c r="JHY48" s="65"/>
      <c r="JHZ48" s="65"/>
      <c r="JIA48" s="65"/>
      <c r="JIB48" s="65"/>
      <c r="JIC48" s="65"/>
      <c r="JID48" s="65"/>
      <c r="JIE48" s="65"/>
      <c r="JIF48" s="65"/>
      <c r="JIG48" s="65"/>
      <c r="JIH48" s="65"/>
      <c r="JII48" s="65"/>
      <c r="JIJ48" s="65"/>
      <c r="JIK48" s="65"/>
      <c r="JIL48" s="65"/>
      <c r="JIM48" s="65"/>
      <c r="JIN48" s="65"/>
      <c r="JIO48" s="65"/>
      <c r="JIP48" s="65"/>
      <c r="JIQ48" s="65"/>
      <c r="JIR48" s="65"/>
      <c r="JIS48" s="65"/>
      <c r="JIT48" s="65"/>
      <c r="JIU48" s="65"/>
      <c r="JIV48" s="65"/>
      <c r="JIW48" s="65"/>
      <c r="JIX48" s="65"/>
      <c r="JIY48" s="65"/>
      <c r="JIZ48" s="65"/>
      <c r="JJA48" s="65"/>
      <c r="JJB48" s="65"/>
      <c r="JJC48" s="65"/>
      <c r="JJD48" s="65"/>
      <c r="JJE48" s="65"/>
      <c r="JJF48" s="65"/>
      <c r="JJG48" s="65"/>
      <c r="JJH48" s="65"/>
      <c r="JJI48" s="65"/>
      <c r="JJJ48" s="65"/>
      <c r="JJK48" s="65"/>
      <c r="JJL48" s="65"/>
      <c r="JJM48" s="65"/>
      <c r="JJN48" s="65"/>
      <c r="JJO48" s="65"/>
      <c r="JJP48" s="65"/>
      <c r="JJQ48" s="65"/>
      <c r="JJR48" s="65"/>
      <c r="JJS48" s="65"/>
      <c r="JJT48" s="65"/>
      <c r="JJU48" s="65"/>
      <c r="JJV48" s="65"/>
      <c r="JJW48" s="65"/>
      <c r="JJX48" s="65"/>
      <c r="JJY48" s="65"/>
      <c r="JJZ48" s="65"/>
      <c r="JKA48" s="65"/>
      <c r="JKB48" s="65"/>
      <c r="JKC48" s="65"/>
      <c r="JKD48" s="65"/>
      <c r="JKE48" s="65"/>
      <c r="JKF48" s="65"/>
      <c r="JKG48" s="65"/>
      <c r="JKH48" s="65"/>
      <c r="JKI48" s="65"/>
      <c r="JKJ48" s="65"/>
      <c r="JKK48" s="65"/>
      <c r="JKL48" s="65"/>
      <c r="JKM48" s="65"/>
      <c r="JKN48" s="65"/>
      <c r="JKO48" s="65"/>
      <c r="JKP48" s="65"/>
      <c r="JKQ48" s="65"/>
      <c r="JKR48" s="65"/>
      <c r="JKS48" s="65"/>
      <c r="JKT48" s="65"/>
      <c r="JKU48" s="65"/>
      <c r="JKV48" s="65"/>
      <c r="JKW48" s="65"/>
      <c r="JKX48" s="65"/>
      <c r="JKY48" s="65"/>
      <c r="JKZ48" s="65"/>
      <c r="JLA48" s="65"/>
      <c r="JLB48" s="65"/>
      <c r="JLC48" s="65"/>
      <c r="JLD48" s="65"/>
      <c r="JLE48" s="65"/>
      <c r="JLF48" s="65"/>
      <c r="JLG48" s="65"/>
      <c r="JLH48" s="65"/>
      <c r="JLI48" s="65"/>
      <c r="JLJ48" s="65"/>
      <c r="JLK48" s="65"/>
      <c r="JLL48" s="65"/>
      <c r="JLM48" s="65"/>
      <c r="JLN48" s="65"/>
      <c r="JLO48" s="65"/>
      <c r="JLP48" s="65"/>
      <c r="JLQ48" s="65"/>
      <c r="JLR48" s="65"/>
      <c r="JLS48" s="65"/>
      <c r="JLT48" s="65"/>
      <c r="JLU48" s="65"/>
      <c r="JLV48" s="65"/>
      <c r="JLW48" s="65"/>
      <c r="JLX48" s="65"/>
      <c r="JLY48" s="65"/>
      <c r="JLZ48" s="65"/>
      <c r="JMA48" s="65"/>
      <c r="JMB48" s="65"/>
      <c r="JMC48" s="65"/>
      <c r="JMD48" s="65"/>
      <c r="JME48" s="65"/>
      <c r="JMF48" s="65"/>
      <c r="JMG48" s="65"/>
      <c r="JMH48" s="65"/>
      <c r="JMI48" s="65"/>
      <c r="JMJ48" s="65"/>
      <c r="JMK48" s="65"/>
      <c r="JML48" s="65"/>
      <c r="JMM48" s="65"/>
      <c r="JMN48" s="65"/>
      <c r="JMO48" s="65"/>
      <c r="JMP48" s="65"/>
      <c r="JMQ48" s="65"/>
      <c r="JMR48" s="65"/>
      <c r="JMS48" s="65"/>
      <c r="JMT48" s="65"/>
      <c r="JMU48" s="65"/>
      <c r="JMV48" s="65"/>
      <c r="JMW48" s="65"/>
      <c r="JMX48" s="65"/>
      <c r="JMY48" s="65"/>
      <c r="JMZ48" s="65"/>
      <c r="JNA48" s="65"/>
      <c r="JNB48" s="65"/>
      <c r="JNC48" s="65"/>
      <c r="JND48" s="65"/>
      <c r="JNE48" s="65"/>
      <c r="JNF48" s="65"/>
      <c r="JNG48" s="65"/>
      <c r="JNH48" s="65"/>
      <c r="JNI48" s="65"/>
      <c r="JNJ48" s="65"/>
      <c r="JNK48" s="65"/>
      <c r="JNL48" s="65"/>
      <c r="JNM48" s="65"/>
      <c r="JNN48" s="65"/>
      <c r="JNO48" s="65"/>
      <c r="JNP48" s="65"/>
      <c r="JNQ48" s="65"/>
      <c r="JNR48" s="65"/>
      <c r="JNS48" s="65"/>
      <c r="JNT48" s="65"/>
      <c r="JNU48" s="65"/>
      <c r="JNV48" s="65"/>
      <c r="JNW48" s="65"/>
      <c r="JNX48" s="65"/>
      <c r="JNY48" s="65"/>
      <c r="JNZ48" s="65"/>
      <c r="JOA48" s="65"/>
      <c r="JOB48" s="65"/>
      <c r="JOC48" s="65"/>
      <c r="JOD48" s="65"/>
      <c r="JOE48" s="65"/>
      <c r="JOF48" s="65"/>
      <c r="JOG48" s="65"/>
      <c r="JOH48" s="65"/>
      <c r="JOI48" s="65"/>
      <c r="JOJ48" s="65"/>
      <c r="JOK48" s="65"/>
      <c r="JOL48" s="65"/>
      <c r="JOM48" s="65"/>
      <c r="JON48" s="65"/>
      <c r="JOO48" s="65"/>
      <c r="JOP48" s="65"/>
      <c r="JOQ48" s="65"/>
      <c r="JOR48" s="65"/>
      <c r="JOS48" s="65"/>
      <c r="JOT48" s="65"/>
      <c r="JOU48" s="65"/>
      <c r="JOV48" s="65"/>
      <c r="JOW48" s="65"/>
      <c r="JOX48" s="65"/>
      <c r="JOY48" s="65"/>
      <c r="JOZ48" s="65"/>
      <c r="JPA48" s="65"/>
      <c r="JPB48" s="65"/>
      <c r="JPC48" s="65"/>
      <c r="JPD48" s="65"/>
      <c r="JPE48" s="65"/>
      <c r="JPF48" s="65"/>
      <c r="JPG48" s="65"/>
      <c r="JPH48" s="65"/>
      <c r="JPI48" s="65"/>
      <c r="JPJ48" s="65"/>
      <c r="JPK48" s="65"/>
      <c r="JPL48" s="65"/>
      <c r="JPM48" s="65"/>
      <c r="JPN48" s="65"/>
      <c r="JPO48" s="65"/>
      <c r="JPP48" s="65"/>
      <c r="JPQ48" s="65"/>
      <c r="JPR48" s="65"/>
      <c r="JPS48" s="65"/>
      <c r="JPT48" s="65"/>
      <c r="JPU48" s="65"/>
      <c r="JPV48" s="65"/>
      <c r="JPW48" s="65"/>
      <c r="JPX48" s="65"/>
      <c r="JPY48" s="65"/>
      <c r="JPZ48" s="65"/>
      <c r="JQA48" s="65"/>
      <c r="JQB48" s="65"/>
      <c r="JQC48" s="65"/>
      <c r="JQD48" s="65"/>
      <c r="JQE48" s="65"/>
      <c r="JQF48" s="65"/>
      <c r="JQG48" s="65"/>
      <c r="JQH48" s="65"/>
      <c r="JQI48" s="65"/>
      <c r="JQJ48" s="65"/>
      <c r="JQK48" s="65"/>
      <c r="JQL48" s="65"/>
      <c r="JQM48" s="65"/>
      <c r="JQN48" s="65"/>
      <c r="JQO48" s="65"/>
      <c r="JQP48" s="65"/>
      <c r="JQQ48" s="65"/>
      <c r="JQR48" s="65"/>
      <c r="JQS48" s="65"/>
      <c r="JQT48" s="65"/>
      <c r="JQU48" s="65"/>
      <c r="JQV48" s="65"/>
      <c r="JQW48" s="65"/>
      <c r="JQX48" s="65"/>
      <c r="JQY48" s="65"/>
      <c r="JQZ48" s="65"/>
      <c r="JRA48" s="65"/>
      <c r="JRB48" s="65"/>
      <c r="JRC48" s="65"/>
      <c r="JRD48" s="65"/>
      <c r="JRE48" s="65"/>
      <c r="JRF48" s="65"/>
      <c r="JRG48" s="65"/>
      <c r="JRH48" s="65"/>
      <c r="JRI48" s="65"/>
      <c r="JRJ48" s="65"/>
      <c r="JRK48" s="65"/>
      <c r="JRL48" s="65"/>
      <c r="JRM48" s="65"/>
      <c r="JRN48" s="65"/>
      <c r="JRO48" s="65"/>
      <c r="JRP48" s="65"/>
      <c r="JRQ48" s="65"/>
      <c r="JRR48" s="65"/>
      <c r="JRS48" s="65"/>
      <c r="JRT48" s="65"/>
      <c r="JRU48" s="65"/>
      <c r="JRV48" s="65"/>
      <c r="JRW48" s="65"/>
      <c r="JRX48" s="65"/>
      <c r="JRY48" s="65"/>
      <c r="JRZ48" s="65"/>
      <c r="JSA48" s="65"/>
      <c r="JSB48" s="65"/>
      <c r="JSC48" s="65"/>
      <c r="JSD48" s="65"/>
      <c r="JSE48" s="65"/>
      <c r="JSF48" s="65"/>
      <c r="JSG48" s="65"/>
      <c r="JSH48" s="65"/>
      <c r="JSI48" s="65"/>
      <c r="JSJ48" s="65"/>
      <c r="JSK48" s="65"/>
      <c r="JSL48" s="65"/>
      <c r="JSM48" s="65"/>
      <c r="JSN48" s="65"/>
      <c r="JSO48" s="65"/>
      <c r="JSP48" s="65"/>
      <c r="JSQ48" s="65"/>
      <c r="JSR48" s="65"/>
      <c r="JSS48" s="65"/>
      <c r="JST48" s="65"/>
      <c r="JSU48" s="65"/>
      <c r="JSV48" s="65"/>
      <c r="JSW48" s="65"/>
      <c r="JSX48" s="65"/>
      <c r="JSY48" s="65"/>
      <c r="JSZ48" s="65"/>
      <c r="JTA48" s="65"/>
      <c r="JTB48" s="65"/>
      <c r="JTC48" s="65"/>
      <c r="JTD48" s="65"/>
      <c r="JTE48" s="65"/>
      <c r="JTF48" s="65"/>
      <c r="JTG48" s="65"/>
      <c r="JTH48" s="65"/>
      <c r="JTI48" s="65"/>
      <c r="JTJ48" s="65"/>
      <c r="JTK48" s="65"/>
      <c r="JTL48" s="65"/>
      <c r="JTM48" s="65"/>
      <c r="JTN48" s="65"/>
      <c r="JTO48" s="65"/>
      <c r="JTP48" s="65"/>
      <c r="JTQ48" s="65"/>
      <c r="JTR48" s="65"/>
      <c r="JTS48" s="65"/>
      <c r="JTT48" s="65"/>
      <c r="JTU48" s="65"/>
      <c r="JTV48" s="65"/>
      <c r="JTW48" s="65"/>
      <c r="JTX48" s="65"/>
      <c r="JTY48" s="65"/>
      <c r="JTZ48" s="65"/>
      <c r="JUA48" s="65"/>
      <c r="JUB48" s="65"/>
      <c r="JUC48" s="65"/>
      <c r="JUD48" s="65"/>
      <c r="JUE48" s="65"/>
      <c r="JUF48" s="65"/>
      <c r="JUG48" s="65"/>
      <c r="JUH48" s="65"/>
      <c r="JUI48" s="65"/>
      <c r="JUJ48" s="65"/>
      <c r="JUK48" s="65"/>
      <c r="JUL48" s="65"/>
      <c r="JUM48" s="65"/>
      <c r="JUN48" s="65"/>
      <c r="JUO48" s="65"/>
      <c r="JUP48" s="65"/>
      <c r="JUQ48" s="65"/>
      <c r="JUR48" s="65"/>
      <c r="JUS48" s="65"/>
      <c r="JUT48" s="65"/>
      <c r="JUU48" s="65"/>
      <c r="JUV48" s="65"/>
      <c r="JUW48" s="65"/>
      <c r="JUX48" s="65"/>
      <c r="JUY48" s="65"/>
      <c r="JUZ48" s="65"/>
      <c r="JVA48" s="65"/>
      <c r="JVB48" s="65"/>
      <c r="JVC48" s="65"/>
      <c r="JVD48" s="65"/>
      <c r="JVE48" s="65"/>
      <c r="JVF48" s="65"/>
      <c r="JVG48" s="65"/>
      <c r="JVH48" s="65"/>
      <c r="JVI48" s="65"/>
      <c r="JVJ48" s="65"/>
      <c r="JVK48" s="65"/>
      <c r="JVL48" s="65"/>
      <c r="JVM48" s="65"/>
      <c r="JVN48" s="65"/>
      <c r="JVO48" s="65"/>
      <c r="JVP48" s="65"/>
      <c r="JVQ48" s="65"/>
      <c r="JVR48" s="65"/>
      <c r="JVS48" s="65"/>
      <c r="JVT48" s="65"/>
      <c r="JVU48" s="65"/>
      <c r="JVV48" s="65"/>
      <c r="JVW48" s="65"/>
      <c r="JVX48" s="65"/>
      <c r="JVY48" s="65"/>
      <c r="JVZ48" s="65"/>
      <c r="JWA48" s="65"/>
      <c r="JWB48" s="65"/>
      <c r="JWC48" s="65"/>
      <c r="JWD48" s="65"/>
      <c r="JWE48" s="65"/>
      <c r="JWF48" s="65"/>
      <c r="JWG48" s="65"/>
      <c r="JWH48" s="65"/>
      <c r="JWI48" s="65"/>
      <c r="JWJ48" s="65"/>
      <c r="JWK48" s="65"/>
      <c r="JWL48" s="65"/>
      <c r="JWM48" s="65"/>
      <c r="JWN48" s="65"/>
      <c r="JWO48" s="65"/>
      <c r="JWP48" s="65"/>
      <c r="JWQ48" s="65"/>
      <c r="JWR48" s="65"/>
      <c r="JWS48" s="65"/>
      <c r="JWT48" s="65"/>
      <c r="JWU48" s="65"/>
      <c r="JWV48" s="65"/>
      <c r="JWW48" s="65"/>
      <c r="JWX48" s="65"/>
      <c r="JWY48" s="65"/>
      <c r="JWZ48" s="65"/>
      <c r="JXA48" s="65"/>
      <c r="JXB48" s="65"/>
      <c r="JXC48" s="65"/>
      <c r="JXD48" s="65"/>
      <c r="JXE48" s="65"/>
      <c r="JXF48" s="65"/>
      <c r="JXG48" s="65"/>
      <c r="JXH48" s="65"/>
      <c r="JXI48" s="65"/>
      <c r="JXJ48" s="65"/>
      <c r="JXK48" s="65"/>
      <c r="JXL48" s="65"/>
      <c r="JXM48" s="65"/>
      <c r="JXN48" s="65"/>
      <c r="JXO48" s="65"/>
      <c r="JXP48" s="65"/>
      <c r="JXQ48" s="65"/>
      <c r="JXR48" s="65"/>
      <c r="JXS48" s="65"/>
      <c r="JXT48" s="65"/>
      <c r="JXU48" s="65"/>
      <c r="JXV48" s="65"/>
      <c r="JXW48" s="65"/>
      <c r="JXX48" s="65"/>
      <c r="JXY48" s="65"/>
      <c r="JXZ48" s="65"/>
      <c r="JYA48" s="65"/>
      <c r="JYB48" s="65"/>
      <c r="JYC48" s="65"/>
      <c r="JYD48" s="65"/>
      <c r="JYE48" s="65"/>
      <c r="JYF48" s="65"/>
      <c r="JYG48" s="65"/>
      <c r="JYH48" s="65"/>
      <c r="JYI48" s="65"/>
      <c r="JYJ48" s="65"/>
      <c r="JYK48" s="65"/>
      <c r="JYL48" s="65"/>
      <c r="JYM48" s="65"/>
      <c r="JYN48" s="65"/>
      <c r="JYO48" s="65"/>
      <c r="JYP48" s="65"/>
      <c r="JYQ48" s="65"/>
      <c r="JYR48" s="65"/>
      <c r="JYS48" s="65"/>
      <c r="JYT48" s="65"/>
      <c r="JYU48" s="65"/>
      <c r="JYV48" s="65"/>
      <c r="JYW48" s="65"/>
      <c r="JYX48" s="65"/>
      <c r="JYY48" s="65"/>
      <c r="JYZ48" s="65"/>
      <c r="JZA48" s="65"/>
      <c r="JZB48" s="65"/>
      <c r="JZC48" s="65"/>
      <c r="JZD48" s="65"/>
      <c r="JZE48" s="65"/>
      <c r="JZF48" s="65"/>
      <c r="JZG48" s="65"/>
      <c r="JZH48" s="65"/>
      <c r="JZI48" s="65"/>
      <c r="JZJ48" s="65"/>
      <c r="JZK48" s="65"/>
      <c r="JZL48" s="65"/>
      <c r="JZM48" s="65"/>
      <c r="JZN48" s="65"/>
      <c r="JZO48" s="65"/>
      <c r="JZP48" s="65"/>
      <c r="JZQ48" s="65"/>
      <c r="JZR48" s="65"/>
      <c r="JZS48" s="65"/>
      <c r="JZT48" s="65"/>
      <c r="JZU48" s="65"/>
      <c r="JZV48" s="65"/>
      <c r="JZW48" s="65"/>
      <c r="JZX48" s="65"/>
      <c r="JZY48" s="65"/>
      <c r="JZZ48" s="65"/>
      <c r="KAA48" s="65"/>
      <c r="KAB48" s="65"/>
      <c r="KAC48" s="65"/>
      <c r="KAD48" s="65"/>
      <c r="KAE48" s="65"/>
      <c r="KAF48" s="65"/>
      <c r="KAG48" s="65"/>
      <c r="KAH48" s="65"/>
      <c r="KAI48" s="65"/>
      <c r="KAJ48" s="65"/>
      <c r="KAK48" s="65"/>
      <c r="KAL48" s="65"/>
      <c r="KAM48" s="65"/>
      <c r="KAN48" s="65"/>
      <c r="KAO48" s="65"/>
      <c r="KAP48" s="65"/>
      <c r="KAQ48" s="65"/>
      <c r="KAR48" s="65"/>
      <c r="KAS48" s="65"/>
      <c r="KAT48" s="65"/>
      <c r="KAU48" s="65"/>
      <c r="KAV48" s="65"/>
      <c r="KAW48" s="65"/>
      <c r="KAX48" s="65"/>
      <c r="KAY48" s="65"/>
      <c r="KAZ48" s="65"/>
      <c r="KBA48" s="65"/>
      <c r="KBB48" s="65"/>
      <c r="KBC48" s="65"/>
      <c r="KBD48" s="65"/>
      <c r="KBE48" s="65"/>
      <c r="KBF48" s="65"/>
      <c r="KBG48" s="65"/>
      <c r="KBH48" s="65"/>
      <c r="KBI48" s="65"/>
      <c r="KBJ48" s="65"/>
      <c r="KBK48" s="65"/>
      <c r="KBL48" s="65"/>
      <c r="KBM48" s="65"/>
      <c r="KBN48" s="65"/>
      <c r="KBO48" s="65"/>
      <c r="KBP48" s="65"/>
      <c r="KBQ48" s="65"/>
      <c r="KBR48" s="65"/>
      <c r="KBS48" s="65"/>
      <c r="KBT48" s="65"/>
      <c r="KBU48" s="65"/>
      <c r="KBV48" s="65"/>
      <c r="KBW48" s="65"/>
      <c r="KBX48" s="65"/>
      <c r="KBY48" s="65"/>
      <c r="KBZ48" s="65"/>
      <c r="KCA48" s="65"/>
      <c r="KCB48" s="65"/>
      <c r="KCC48" s="65"/>
      <c r="KCD48" s="65"/>
      <c r="KCE48" s="65"/>
      <c r="KCF48" s="65"/>
      <c r="KCG48" s="65"/>
      <c r="KCH48" s="65"/>
      <c r="KCI48" s="65"/>
      <c r="KCJ48" s="65"/>
      <c r="KCK48" s="65"/>
      <c r="KCL48" s="65"/>
      <c r="KCM48" s="65"/>
      <c r="KCN48" s="65"/>
      <c r="KCO48" s="65"/>
      <c r="KCP48" s="65"/>
      <c r="KCQ48" s="65"/>
      <c r="KCR48" s="65"/>
      <c r="KCS48" s="65"/>
      <c r="KCT48" s="65"/>
      <c r="KCU48" s="65"/>
      <c r="KCV48" s="65"/>
      <c r="KCW48" s="65"/>
      <c r="KCX48" s="65"/>
      <c r="KCY48" s="65"/>
      <c r="KCZ48" s="65"/>
      <c r="KDA48" s="65"/>
      <c r="KDB48" s="65"/>
      <c r="KDC48" s="65"/>
      <c r="KDD48" s="65"/>
      <c r="KDE48" s="65"/>
      <c r="KDF48" s="65"/>
      <c r="KDG48" s="65"/>
      <c r="KDH48" s="65"/>
      <c r="KDI48" s="65"/>
      <c r="KDJ48" s="65"/>
      <c r="KDK48" s="65"/>
      <c r="KDL48" s="65"/>
      <c r="KDM48" s="65"/>
      <c r="KDN48" s="65"/>
      <c r="KDO48" s="65"/>
      <c r="KDP48" s="65"/>
      <c r="KDQ48" s="65"/>
      <c r="KDR48" s="65"/>
      <c r="KDS48" s="65"/>
      <c r="KDT48" s="65"/>
      <c r="KDU48" s="65"/>
      <c r="KDV48" s="65"/>
      <c r="KDW48" s="65"/>
      <c r="KDX48" s="65"/>
      <c r="KDY48" s="65"/>
      <c r="KDZ48" s="65"/>
      <c r="KEA48" s="65"/>
      <c r="KEB48" s="65"/>
      <c r="KEC48" s="65"/>
      <c r="KED48" s="65"/>
      <c r="KEE48" s="65"/>
      <c r="KEF48" s="65"/>
      <c r="KEG48" s="65"/>
      <c r="KEH48" s="65"/>
      <c r="KEI48" s="65"/>
      <c r="KEJ48" s="65"/>
      <c r="KEK48" s="65"/>
      <c r="KEL48" s="65"/>
      <c r="KEM48" s="65"/>
      <c r="KEN48" s="65"/>
      <c r="KEO48" s="65"/>
      <c r="KEP48" s="65"/>
      <c r="KEQ48" s="65"/>
      <c r="KER48" s="65"/>
      <c r="KES48" s="65"/>
      <c r="KET48" s="65"/>
      <c r="KEU48" s="65"/>
      <c r="KEV48" s="65"/>
      <c r="KEW48" s="65"/>
      <c r="KEX48" s="65"/>
      <c r="KEY48" s="65"/>
      <c r="KEZ48" s="65"/>
      <c r="KFA48" s="65"/>
      <c r="KFB48" s="65"/>
      <c r="KFC48" s="65"/>
      <c r="KFD48" s="65"/>
      <c r="KFE48" s="65"/>
      <c r="KFF48" s="65"/>
      <c r="KFG48" s="65"/>
      <c r="KFH48" s="65"/>
      <c r="KFI48" s="65"/>
      <c r="KFJ48" s="65"/>
      <c r="KFK48" s="65"/>
      <c r="KFL48" s="65"/>
      <c r="KFM48" s="65"/>
      <c r="KFN48" s="65"/>
      <c r="KFO48" s="65"/>
      <c r="KFP48" s="65"/>
      <c r="KFQ48" s="65"/>
      <c r="KFR48" s="65"/>
      <c r="KFS48" s="65"/>
      <c r="KFT48" s="65"/>
      <c r="KFU48" s="65"/>
      <c r="KFV48" s="65"/>
      <c r="KFW48" s="65"/>
      <c r="KFX48" s="65"/>
      <c r="KFY48" s="65"/>
      <c r="KFZ48" s="65"/>
      <c r="KGA48" s="65"/>
      <c r="KGB48" s="65"/>
      <c r="KGC48" s="65"/>
      <c r="KGD48" s="65"/>
      <c r="KGE48" s="65"/>
      <c r="KGF48" s="65"/>
      <c r="KGG48" s="65"/>
      <c r="KGH48" s="65"/>
      <c r="KGI48" s="65"/>
      <c r="KGJ48" s="65"/>
      <c r="KGK48" s="65"/>
      <c r="KGL48" s="65"/>
      <c r="KGM48" s="65"/>
      <c r="KGN48" s="65"/>
      <c r="KGO48" s="65"/>
      <c r="KGP48" s="65"/>
      <c r="KGQ48" s="65"/>
      <c r="KGR48" s="65"/>
      <c r="KGS48" s="65"/>
      <c r="KGT48" s="65"/>
      <c r="KGU48" s="65"/>
      <c r="KGV48" s="65"/>
      <c r="KGW48" s="65"/>
      <c r="KGX48" s="65"/>
      <c r="KGY48" s="65"/>
      <c r="KGZ48" s="65"/>
      <c r="KHA48" s="65"/>
      <c r="KHB48" s="65"/>
      <c r="KHC48" s="65"/>
      <c r="KHD48" s="65"/>
      <c r="KHE48" s="65"/>
      <c r="KHF48" s="65"/>
      <c r="KHG48" s="65"/>
      <c r="KHH48" s="65"/>
      <c r="KHI48" s="65"/>
      <c r="KHJ48" s="65"/>
      <c r="KHK48" s="65"/>
      <c r="KHL48" s="65"/>
      <c r="KHM48" s="65"/>
      <c r="KHN48" s="65"/>
      <c r="KHO48" s="65"/>
      <c r="KHP48" s="65"/>
      <c r="KHQ48" s="65"/>
      <c r="KHR48" s="65"/>
      <c r="KHS48" s="65"/>
      <c r="KHT48" s="65"/>
      <c r="KHU48" s="65"/>
      <c r="KHV48" s="65"/>
      <c r="KHW48" s="65"/>
      <c r="KHX48" s="65"/>
      <c r="KHY48" s="65"/>
      <c r="KHZ48" s="65"/>
      <c r="KIA48" s="65"/>
      <c r="KIB48" s="65"/>
      <c r="KIC48" s="65"/>
      <c r="KID48" s="65"/>
      <c r="KIE48" s="65"/>
      <c r="KIF48" s="65"/>
      <c r="KIG48" s="65"/>
      <c r="KIH48" s="65"/>
      <c r="KII48" s="65"/>
      <c r="KIJ48" s="65"/>
      <c r="KIK48" s="65"/>
      <c r="KIL48" s="65"/>
      <c r="KIM48" s="65"/>
      <c r="KIN48" s="65"/>
      <c r="KIO48" s="65"/>
      <c r="KIP48" s="65"/>
      <c r="KIQ48" s="65"/>
      <c r="KIR48" s="65"/>
      <c r="KIS48" s="65"/>
      <c r="KIT48" s="65"/>
      <c r="KIU48" s="65"/>
      <c r="KIV48" s="65"/>
      <c r="KIW48" s="65"/>
      <c r="KIX48" s="65"/>
      <c r="KIY48" s="65"/>
      <c r="KIZ48" s="65"/>
      <c r="KJA48" s="65"/>
      <c r="KJB48" s="65"/>
      <c r="KJC48" s="65"/>
      <c r="KJD48" s="65"/>
      <c r="KJE48" s="65"/>
      <c r="KJF48" s="65"/>
      <c r="KJG48" s="65"/>
      <c r="KJH48" s="65"/>
      <c r="KJI48" s="65"/>
      <c r="KJJ48" s="65"/>
      <c r="KJK48" s="65"/>
      <c r="KJL48" s="65"/>
      <c r="KJM48" s="65"/>
      <c r="KJN48" s="65"/>
      <c r="KJO48" s="65"/>
      <c r="KJP48" s="65"/>
      <c r="KJQ48" s="65"/>
      <c r="KJR48" s="65"/>
      <c r="KJS48" s="65"/>
      <c r="KJT48" s="65"/>
      <c r="KJU48" s="65"/>
      <c r="KJV48" s="65"/>
      <c r="KJW48" s="65"/>
      <c r="KJX48" s="65"/>
      <c r="KJY48" s="65"/>
      <c r="KJZ48" s="65"/>
      <c r="KKA48" s="65"/>
      <c r="KKB48" s="65"/>
      <c r="KKC48" s="65"/>
      <c r="KKD48" s="65"/>
      <c r="KKE48" s="65"/>
      <c r="KKF48" s="65"/>
      <c r="KKG48" s="65"/>
      <c r="KKH48" s="65"/>
      <c r="KKI48" s="65"/>
      <c r="KKJ48" s="65"/>
      <c r="KKK48" s="65"/>
      <c r="KKL48" s="65"/>
      <c r="KKM48" s="65"/>
      <c r="KKN48" s="65"/>
      <c r="KKO48" s="65"/>
      <c r="KKP48" s="65"/>
      <c r="KKQ48" s="65"/>
      <c r="KKR48" s="65"/>
      <c r="KKS48" s="65"/>
      <c r="KKT48" s="65"/>
      <c r="KKU48" s="65"/>
      <c r="KKV48" s="65"/>
      <c r="KKW48" s="65"/>
      <c r="KKX48" s="65"/>
      <c r="KKY48" s="65"/>
      <c r="KKZ48" s="65"/>
      <c r="KLA48" s="65"/>
      <c r="KLB48" s="65"/>
      <c r="KLC48" s="65"/>
      <c r="KLD48" s="65"/>
      <c r="KLE48" s="65"/>
      <c r="KLF48" s="65"/>
      <c r="KLG48" s="65"/>
      <c r="KLH48" s="65"/>
      <c r="KLI48" s="65"/>
      <c r="KLJ48" s="65"/>
      <c r="KLK48" s="65"/>
      <c r="KLL48" s="65"/>
      <c r="KLM48" s="65"/>
      <c r="KLN48" s="65"/>
      <c r="KLO48" s="65"/>
      <c r="KLP48" s="65"/>
      <c r="KLQ48" s="65"/>
      <c r="KLR48" s="65"/>
      <c r="KLS48" s="65"/>
      <c r="KLT48" s="65"/>
      <c r="KLU48" s="65"/>
      <c r="KLV48" s="65"/>
      <c r="KLW48" s="65"/>
      <c r="KLX48" s="65"/>
      <c r="KLY48" s="65"/>
      <c r="KLZ48" s="65"/>
      <c r="KMA48" s="65"/>
      <c r="KMB48" s="65"/>
      <c r="KMC48" s="65"/>
      <c r="KMD48" s="65"/>
      <c r="KME48" s="65"/>
      <c r="KMF48" s="65"/>
      <c r="KMG48" s="65"/>
      <c r="KMH48" s="65"/>
      <c r="KMI48" s="65"/>
      <c r="KMJ48" s="65"/>
      <c r="KMK48" s="65"/>
      <c r="KML48" s="65"/>
      <c r="KMM48" s="65"/>
      <c r="KMN48" s="65"/>
      <c r="KMO48" s="65"/>
      <c r="KMP48" s="65"/>
      <c r="KMQ48" s="65"/>
      <c r="KMR48" s="65"/>
      <c r="KMS48" s="65"/>
      <c r="KMT48" s="65"/>
      <c r="KMU48" s="65"/>
      <c r="KMV48" s="65"/>
      <c r="KMW48" s="65"/>
      <c r="KMX48" s="65"/>
      <c r="KMY48" s="65"/>
      <c r="KMZ48" s="65"/>
      <c r="KNA48" s="65"/>
      <c r="KNB48" s="65"/>
      <c r="KNC48" s="65"/>
      <c r="KND48" s="65"/>
      <c r="KNE48" s="65"/>
      <c r="KNF48" s="65"/>
      <c r="KNG48" s="65"/>
      <c r="KNH48" s="65"/>
      <c r="KNI48" s="65"/>
      <c r="KNJ48" s="65"/>
      <c r="KNK48" s="65"/>
      <c r="KNL48" s="65"/>
      <c r="KNM48" s="65"/>
      <c r="KNN48" s="65"/>
      <c r="KNO48" s="65"/>
      <c r="KNP48" s="65"/>
      <c r="KNQ48" s="65"/>
      <c r="KNR48" s="65"/>
      <c r="KNS48" s="65"/>
      <c r="KNT48" s="65"/>
      <c r="KNU48" s="65"/>
      <c r="KNV48" s="65"/>
      <c r="KNW48" s="65"/>
      <c r="KNX48" s="65"/>
      <c r="KNY48" s="65"/>
      <c r="KNZ48" s="65"/>
      <c r="KOA48" s="65"/>
      <c r="KOB48" s="65"/>
      <c r="KOC48" s="65"/>
      <c r="KOD48" s="65"/>
      <c r="KOE48" s="65"/>
      <c r="KOF48" s="65"/>
      <c r="KOG48" s="65"/>
      <c r="KOH48" s="65"/>
      <c r="KOI48" s="65"/>
      <c r="KOJ48" s="65"/>
      <c r="KOK48" s="65"/>
      <c r="KOL48" s="65"/>
      <c r="KOM48" s="65"/>
      <c r="KON48" s="65"/>
      <c r="KOO48" s="65"/>
      <c r="KOP48" s="65"/>
      <c r="KOQ48" s="65"/>
      <c r="KOR48" s="65"/>
      <c r="KOS48" s="65"/>
      <c r="KOT48" s="65"/>
      <c r="KOU48" s="65"/>
      <c r="KOV48" s="65"/>
      <c r="KOW48" s="65"/>
      <c r="KOX48" s="65"/>
      <c r="KOY48" s="65"/>
      <c r="KOZ48" s="65"/>
      <c r="KPA48" s="65"/>
      <c r="KPB48" s="65"/>
      <c r="KPC48" s="65"/>
      <c r="KPD48" s="65"/>
      <c r="KPE48" s="65"/>
      <c r="KPF48" s="65"/>
      <c r="KPG48" s="65"/>
      <c r="KPH48" s="65"/>
      <c r="KPI48" s="65"/>
      <c r="KPJ48" s="65"/>
      <c r="KPK48" s="65"/>
      <c r="KPL48" s="65"/>
      <c r="KPM48" s="65"/>
      <c r="KPN48" s="65"/>
      <c r="KPO48" s="65"/>
      <c r="KPP48" s="65"/>
      <c r="KPQ48" s="65"/>
      <c r="KPR48" s="65"/>
      <c r="KPS48" s="65"/>
      <c r="KPT48" s="65"/>
      <c r="KPU48" s="65"/>
      <c r="KPV48" s="65"/>
      <c r="KPW48" s="65"/>
      <c r="KPX48" s="65"/>
      <c r="KPY48" s="65"/>
      <c r="KPZ48" s="65"/>
      <c r="KQA48" s="65"/>
      <c r="KQB48" s="65"/>
      <c r="KQC48" s="65"/>
      <c r="KQD48" s="65"/>
      <c r="KQE48" s="65"/>
      <c r="KQF48" s="65"/>
      <c r="KQG48" s="65"/>
      <c r="KQH48" s="65"/>
      <c r="KQI48" s="65"/>
      <c r="KQJ48" s="65"/>
      <c r="KQK48" s="65"/>
      <c r="KQL48" s="65"/>
      <c r="KQM48" s="65"/>
      <c r="KQN48" s="65"/>
      <c r="KQO48" s="65"/>
      <c r="KQP48" s="65"/>
      <c r="KQQ48" s="65"/>
      <c r="KQR48" s="65"/>
      <c r="KQS48" s="65"/>
      <c r="KQT48" s="65"/>
      <c r="KQU48" s="65"/>
      <c r="KQV48" s="65"/>
      <c r="KQW48" s="65"/>
      <c r="KQX48" s="65"/>
      <c r="KQY48" s="65"/>
      <c r="KQZ48" s="65"/>
      <c r="KRA48" s="65"/>
      <c r="KRB48" s="65"/>
      <c r="KRC48" s="65"/>
      <c r="KRD48" s="65"/>
      <c r="KRE48" s="65"/>
      <c r="KRF48" s="65"/>
      <c r="KRG48" s="65"/>
      <c r="KRH48" s="65"/>
      <c r="KRI48" s="65"/>
      <c r="KRJ48" s="65"/>
      <c r="KRK48" s="65"/>
      <c r="KRL48" s="65"/>
      <c r="KRM48" s="65"/>
      <c r="KRN48" s="65"/>
      <c r="KRO48" s="65"/>
      <c r="KRP48" s="65"/>
      <c r="KRQ48" s="65"/>
      <c r="KRR48" s="65"/>
      <c r="KRS48" s="65"/>
      <c r="KRT48" s="65"/>
      <c r="KRU48" s="65"/>
      <c r="KRV48" s="65"/>
      <c r="KRW48" s="65"/>
      <c r="KRX48" s="65"/>
      <c r="KRY48" s="65"/>
      <c r="KRZ48" s="65"/>
      <c r="KSA48" s="65"/>
      <c r="KSB48" s="65"/>
      <c r="KSC48" s="65"/>
      <c r="KSD48" s="65"/>
      <c r="KSE48" s="65"/>
      <c r="KSF48" s="65"/>
      <c r="KSG48" s="65"/>
      <c r="KSH48" s="65"/>
      <c r="KSI48" s="65"/>
      <c r="KSJ48" s="65"/>
      <c r="KSK48" s="65"/>
      <c r="KSL48" s="65"/>
      <c r="KSM48" s="65"/>
      <c r="KSN48" s="65"/>
      <c r="KSO48" s="65"/>
      <c r="KSP48" s="65"/>
      <c r="KSQ48" s="65"/>
      <c r="KSR48" s="65"/>
      <c r="KSS48" s="65"/>
      <c r="KST48" s="65"/>
      <c r="KSU48" s="65"/>
      <c r="KSV48" s="65"/>
      <c r="KSW48" s="65"/>
      <c r="KSX48" s="65"/>
      <c r="KSY48" s="65"/>
      <c r="KSZ48" s="65"/>
      <c r="KTA48" s="65"/>
      <c r="KTB48" s="65"/>
      <c r="KTC48" s="65"/>
      <c r="KTD48" s="65"/>
      <c r="KTE48" s="65"/>
      <c r="KTF48" s="65"/>
      <c r="KTG48" s="65"/>
      <c r="KTH48" s="65"/>
      <c r="KTI48" s="65"/>
      <c r="KTJ48" s="65"/>
      <c r="KTK48" s="65"/>
      <c r="KTL48" s="65"/>
      <c r="KTM48" s="65"/>
      <c r="KTN48" s="65"/>
      <c r="KTO48" s="65"/>
      <c r="KTP48" s="65"/>
      <c r="KTQ48" s="65"/>
      <c r="KTR48" s="65"/>
      <c r="KTS48" s="65"/>
      <c r="KTT48" s="65"/>
      <c r="KTU48" s="65"/>
      <c r="KTV48" s="65"/>
      <c r="KTW48" s="65"/>
      <c r="KTX48" s="65"/>
      <c r="KTY48" s="65"/>
      <c r="KTZ48" s="65"/>
      <c r="KUA48" s="65"/>
      <c r="KUB48" s="65"/>
      <c r="KUC48" s="65"/>
      <c r="KUD48" s="65"/>
      <c r="KUE48" s="65"/>
      <c r="KUF48" s="65"/>
      <c r="KUG48" s="65"/>
      <c r="KUH48" s="65"/>
      <c r="KUI48" s="65"/>
      <c r="KUJ48" s="65"/>
      <c r="KUK48" s="65"/>
      <c r="KUL48" s="65"/>
      <c r="KUM48" s="65"/>
      <c r="KUN48" s="65"/>
      <c r="KUO48" s="65"/>
      <c r="KUP48" s="65"/>
      <c r="KUQ48" s="65"/>
      <c r="KUR48" s="65"/>
      <c r="KUS48" s="65"/>
      <c r="KUT48" s="65"/>
      <c r="KUU48" s="65"/>
      <c r="KUV48" s="65"/>
      <c r="KUW48" s="65"/>
      <c r="KUX48" s="65"/>
      <c r="KUY48" s="65"/>
      <c r="KUZ48" s="65"/>
      <c r="KVA48" s="65"/>
      <c r="KVB48" s="65"/>
      <c r="KVC48" s="65"/>
      <c r="KVD48" s="65"/>
      <c r="KVE48" s="65"/>
      <c r="KVF48" s="65"/>
      <c r="KVG48" s="65"/>
      <c r="KVH48" s="65"/>
      <c r="KVI48" s="65"/>
      <c r="KVJ48" s="65"/>
      <c r="KVK48" s="65"/>
      <c r="KVL48" s="65"/>
      <c r="KVM48" s="65"/>
      <c r="KVN48" s="65"/>
      <c r="KVO48" s="65"/>
      <c r="KVP48" s="65"/>
      <c r="KVQ48" s="65"/>
      <c r="KVR48" s="65"/>
      <c r="KVS48" s="65"/>
      <c r="KVT48" s="65"/>
      <c r="KVU48" s="65"/>
      <c r="KVV48" s="65"/>
      <c r="KVW48" s="65"/>
      <c r="KVX48" s="65"/>
      <c r="KVY48" s="65"/>
      <c r="KVZ48" s="65"/>
      <c r="KWA48" s="65"/>
      <c r="KWB48" s="65"/>
      <c r="KWC48" s="65"/>
      <c r="KWD48" s="65"/>
      <c r="KWE48" s="65"/>
      <c r="KWF48" s="65"/>
      <c r="KWG48" s="65"/>
      <c r="KWH48" s="65"/>
      <c r="KWI48" s="65"/>
      <c r="KWJ48" s="65"/>
      <c r="KWK48" s="65"/>
      <c r="KWL48" s="65"/>
      <c r="KWM48" s="65"/>
      <c r="KWN48" s="65"/>
      <c r="KWO48" s="65"/>
      <c r="KWP48" s="65"/>
      <c r="KWQ48" s="65"/>
      <c r="KWR48" s="65"/>
      <c r="KWS48" s="65"/>
      <c r="KWT48" s="65"/>
      <c r="KWU48" s="65"/>
      <c r="KWV48" s="65"/>
      <c r="KWW48" s="65"/>
      <c r="KWX48" s="65"/>
      <c r="KWY48" s="65"/>
      <c r="KWZ48" s="65"/>
      <c r="KXA48" s="65"/>
      <c r="KXB48" s="65"/>
      <c r="KXC48" s="65"/>
      <c r="KXD48" s="65"/>
      <c r="KXE48" s="65"/>
      <c r="KXF48" s="65"/>
      <c r="KXG48" s="65"/>
      <c r="KXH48" s="65"/>
      <c r="KXI48" s="65"/>
      <c r="KXJ48" s="65"/>
      <c r="KXK48" s="65"/>
      <c r="KXL48" s="65"/>
      <c r="KXM48" s="65"/>
      <c r="KXN48" s="65"/>
      <c r="KXO48" s="65"/>
      <c r="KXP48" s="65"/>
      <c r="KXQ48" s="65"/>
      <c r="KXR48" s="65"/>
      <c r="KXS48" s="65"/>
      <c r="KXT48" s="65"/>
      <c r="KXU48" s="65"/>
      <c r="KXV48" s="65"/>
      <c r="KXW48" s="65"/>
      <c r="KXX48" s="65"/>
      <c r="KXY48" s="65"/>
      <c r="KXZ48" s="65"/>
      <c r="KYA48" s="65"/>
      <c r="KYB48" s="65"/>
      <c r="KYC48" s="65"/>
      <c r="KYD48" s="65"/>
      <c r="KYE48" s="65"/>
      <c r="KYF48" s="65"/>
      <c r="KYG48" s="65"/>
      <c r="KYH48" s="65"/>
      <c r="KYI48" s="65"/>
      <c r="KYJ48" s="65"/>
      <c r="KYK48" s="65"/>
      <c r="KYL48" s="65"/>
      <c r="KYM48" s="65"/>
      <c r="KYN48" s="65"/>
      <c r="KYO48" s="65"/>
      <c r="KYP48" s="65"/>
      <c r="KYQ48" s="65"/>
      <c r="KYR48" s="65"/>
      <c r="KYS48" s="65"/>
      <c r="KYT48" s="65"/>
      <c r="KYU48" s="65"/>
      <c r="KYV48" s="65"/>
      <c r="KYW48" s="65"/>
      <c r="KYX48" s="65"/>
      <c r="KYY48" s="65"/>
      <c r="KYZ48" s="65"/>
      <c r="KZA48" s="65"/>
      <c r="KZB48" s="65"/>
      <c r="KZC48" s="65"/>
      <c r="KZD48" s="65"/>
      <c r="KZE48" s="65"/>
      <c r="KZF48" s="65"/>
      <c r="KZG48" s="65"/>
      <c r="KZH48" s="65"/>
      <c r="KZI48" s="65"/>
      <c r="KZJ48" s="65"/>
      <c r="KZK48" s="65"/>
      <c r="KZL48" s="65"/>
      <c r="KZM48" s="65"/>
      <c r="KZN48" s="65"/>
      <c r="KZO48" s="65"/>
      <c r="KZP48" s="65"/>
      <c r="KZQ48" s="65"/>
      <c r="KZR48" s="65"/>
      <c r="KZS48" s="65"/>
      <c r="KZT48" s="65"/>
      <c r="KZU48" s="65"/>
      <c r="KZV48" s="65"/>
      <c r="KZW48" s="65"/>
      <c r="KZX48" s="65"/>
      <c r="KZY48" s="65"/>
      <c r="KZZ48" s="65"/>
      <c r="LAA48" s="65"/>
      <c r="LAB48" s="65"/>
      <c r="LAC48" s="65"/>
      <c r="LAD48" s="65"/>
      <c r="LAE48" s="65"/>
      <c r="LAF48" s="65"/>
      <c r="LAG48" s="65"/>
      <c r="LAH48" s="65"/>
      <c r="LAI48" s="65"/>
      <c r="LAJ48" s="65"/>
      <c r="LAK48" s="65"/>
      <c r="LAL48" s="65"/>
      <c r="LAM48" s="65"/>
      <c r="LAN48" s="65"/>
      <c r="LAO48" s="65"/>
      <c r="LAP48" s="65"/>
      <c r="LAQ48" s="65"/>
      <c r="LAR48" s="65"/>
      <c r="LAS48" s="65"/>
      <c r="LAT48" s="65"/>
      <c r="LAU48" s="65"/>
      <c r="LAV48" s="65"/>
      <c r="LAW48" s="65"/>
      <c r="LAX48" s="65"/>
      <c r="LAY48" s="65"/>
      <c r="LAZ48" s="65"/>
      <c r="LBA48" s="65"/>
      <c r="LBB48" s="65"/>
      <c r="LBC48" s="65"/>
      <c r="LBD48" s="65"/>
      <c r="LBE48" s="65"/>
      <c r="LBF48" s="65"/>
      <c r="LBG48" s="65"/>
      <c r="LBH48" s="65"/>
      <c r="LBI48" s="65"/>
      <c r="LBJ48" s="65"/>
      <c r="LBK48" s="65"/>
      <c r="LBL48" s="65"/>
      <c r="LBM48" s="65"/>
      <c r="LBN48" s="65"/>
      <c r="LBO48" s="65"/>
      <c r="LBP48" s="65"/>
      <c r="LBQ48" s="65"/>
      <c r="LBR48" s="65"/>
      <c r="LBS48" s="65"/>
      <c r="LBT48" s="65"/>
      <c r="LBU48" s="65"/>
      <c r="LBV48" s="65"/>
      <c r="LBW48" s="65"/>
      <c r="LBX48" s="65"/>
      <c r="LBY48" s="65"/>
      <c r="LBZ48" s="65"/>
      <c r="LCA48" s="65"/>
      <c r="LCB48" s="65"/>
      <c r="LCC48" s="65"/>
      <c r="LCD48" s="65"/>
      <c r="LCE48" s="65"/>
      <c r="LCF48" s="65"/>
      <c r="LCG48" s="65"/>
      <c r="LCH48" s="65"/>
      <c r="LCI48" s="65"/>
      <c r="LCJ48" s="65"/>
      <c r="LCK48" s="65"/>
      <c r="LCL48" s="65"/>
      <c r="LCM48" s="65"/>
      <c r="LCN48" s="65"/>
      <c r="LCO48" s="65"/>
      <c r="LCP48" s="65"/>
      <c r="LCQ48" s="65"/>
      <c r="LCR48" s="65"/>
      <c r="LCS48" s="65"/>
      <c r="LCT48" s="65"/>
      <c r="LCU48" s="65"/>
      <c r="LCV48" s="65"/>
      <c r="LCW48" s="65"/>
      <c r="LCX48" s="65"/>
      <c r="LCY48" s="65"/>
      <c r="LCZ48" s="65"/>
      <c r="LDA48" s="65"/>
      <c r="LDB48" s="65"/>
      <c r="LDC48" s="65"/>
      <c r="LDD48" s="65"/>
      <c r="LDE48" s="65"/>
      <c r="LDF48" s="65"/>
      <c r="LDG48" s="65"/>
      <c r="LDH48" s="65"/>
      <c r="LDI48" s="65"/>
      <c r="LDJ48" s="65"/>
      <c r="LDK48" s="65"/>
      <c r="LDL48" s="65"/>
      <c r="LDM48" s="65"/>
      <c r="LDN48" s="65"/>
      <c r="LDO48" s="65"/>
      <c r="LDP48" s="65"/>
      <c r="LDQ48" s="65"/>
      <c r="LDR48" s="65"/>
      <c r="LDS48" s="65"/>
      <c r="LDT48" s="65"/>
      <c r="LDU48" s="65"/>
      <c r="LDV48" s="65"/>
      <c r="LDW48" s="65"/>
      <c r="LDX48" s="65"/>
      <c r="LDY48" s="65"/>
      <c r="LDZ48" s="65"/>
      <c r="LEA48" s="65"/>
      <c r="LEB48" s="65"/>
      <c r="LEC48" s="65"/>
      <c r="LED48" s="65"/>
      <c r="LEE48" s="65"/>
      <c r="LEF48" s="65"/>
      <c r="LEG48" s="65"/>
      <c r="LEH48" s="65"/>
      <c r="LEI48" s="65"/>
      <c r="LEJ48" s="65"/>
      <c r="LEK48" s="65"/>
      <c r="LEL48" s="65"/>
      <c r="LEM48" s="65"/>
      <c r="LEN48" s="65"/>
      <c r="LEO48" s="65"/>
      <c r="LEP48" s="65"/>
      <c r="LEQ48" s="65"/>
      <c r="LER48" s="65"/>
      <c r="LES48" s="65"/>
      <c r="LET48" s="65"/>
      <c r="LEU48" s="65"/>
      <c r="LEV48" s="65"/>
      <c r="LEW48" s="65"/>
      <c r="LEX48" s="65"/>
      <c r="LEY48" s="65"/>
      <c r="LEZ48" s="65"/>
      <c r="LFA48" s="65"/>
      <c r="LFB48" s="65"/>
      <c r="LFC48" s="65"/>
      <c r="LFD48" s="65"/>
      <c r="LFE48" s="65"/>
      <c r="LFF48" s="65"/>
      <c r="LFG48" s="65"/>
      <c r="LFH48" s="65"/>
      <c r="LFI48" s="65"/>
      <c r="LFJ48" s="65"/>
      <c r="LFK48" s="65"/>
      <c r="LFL48" s="65"/>
      <c r="LFM48" s="65"/>
      <c r="LFN48" s="65"/>
      <c r="LFO48" s="65"/>
      <c r="LFP48" s="65"/>
      <c r="LFQ48" s="65"/>
      <c r="LFR48" s="65"/>
      <c r="LFS48" s="65"/>
      <c r="LFT48" s="65"/>
      <c r="LFU48" s="65"/>
      <c r="LFV48" s="65"/>
      <c r="LFW48" s="65"/>
      <c r="LFX48" s="65"/>
      <c r="LFY48" s="65"/>
      <c r="LFZ48" s="65"/>
      <c r="LGA48" s="65"/>
      <c r="LGB48" s="65"/>
      <c r="LGC48" s="65"/>
      <c r="LGD48" s="65"/>
      <c r="LGE48" s="65"/>
      <c r="LGF48" s="65"/>
      <c r="LGG48" s="65"/>
      <c r="LGH48" s="65"/>
      <c r="LGI48" s="65"/>
      <c r="LGJ48" s="65"/>
      <c r="LGK48" s="65"/>
      <c r="LGL48" s="65"/>
      <c r="LGM48" s="65"/>
      <c r="LGN48" s="65"/>
      <c r="LGO48" s="65"/>
      <c r="LGP48" s="65"/>
      <c r="LGQ48" s="65"/>
      <c r="LGR48" s="65"/>
      <c r="LGS48" s="65"/>
      <c r="LGT48" s="65"/>
      <c r="LGU48" s="65"/>
      <c r="LGV48" s="65"/>
      <c r="LGW48" s="65"/>
      <c r="LGX48" s="65"/>
      <c r="LGY48" s="65"/>
      <c r="LGZ48" s="65"/>
      <c r="LHA48" s="65"/>
      <c r="LHB48" s="65"/>
      <c r="LHC48" s="65"/>
      <c r="LHD48" s="65"/>
      <c r="LHE48" s="65"/>
      <c r="LHF48" s="65"/>
      <c r="LHG48" s="65"/>
      <c r="LHH48" s="65"/>
      <c r="LHI48" s="65"/>
      <c r="LHJ48" s="65"/>
      <c r="LHK48" s="65"/>
      <c r="LHL48" s="65"/>
      <c r="LHM48" s="65"/>
      <c r="LHN48" s="65"/>
      <c r="LHO48" s="65"/>
      <c r="LHP48" s="65"/>
      <c r="LHQ48" s="65"/>
      <c r="LHR48" s="65"/>
      <c r="LHS48" s="65"/>
      <c r="LHT48" s="65"/>
      <c r="LHU48" s="65"/>
      <c r="LHV48" s="65"/>
      <c r="LHW48" s="65"/>
      <c r="LHX48" s="65"/>
      <c r="LHY48" s="65"/>
      <c r="LHZ48" s="65"/>
      <c r="LIA48" s="65"/>
      <c r="LIB48" s="65"/>
      <c r="LIC48" s="65"/>
      <c r="LID48" s="65"/>
      <c r="LIE48" s="65"/>
      <c r="LIF48" s="65"/>
      <c r="LIG48" s="65"/>
      <c r="LIH48" s="65"/>
      <c r="LII48" s="65"/>
      <c r="LIJ48" s="65"/>
      <c r="LIK48" s="65"/>
      <c r="LIL48" s="65"/>
      <c r="LIM48" s="65"/>
      <c r="LIN48" s="65"/>
      <c r="LIO48" s="65"/>
      <c r="LIP48" s="65"/>
      <c r="LIQ48" s="65"/>
      <c r="LIR48" s="65"/>
      <c r="LIS48" s="65"/>
      <c r="LIT48" s="65"/>
      <c r="LIU48" s="65"/>
      <c r="LIV48" s="65"/>
      <c r="LIW48" s="65"/>
      <c r="LIX48" s="65"/>
      <c r="LIY48" s="65"/>
      <c r="LIZ48" s="65"/>
      <c r="LJA48" s="65"/>
      <c r="LJB48" s="65"/>
      <c r="LJC48" s="65"/>
      <c r="LJD48" s="65"/>
      <c r="LJE48" s="65"/>
      <c r="LJF48" s="65"/>
      <c r="LJG48" s="65"/>
      <c r="LJH48" s="65"/>
      <c r="LJI48" s="65"/>
      <c r="LJJ48" s="65"/>
      <c r="LJK48" s="65"/>
      <c r="LJL48" s="65"/>
      <c r="LJM48" s="65"/>
      <c r="LJN48" s="65"/>
      <c r="LJO48" s="65"/>
      <c r="LJP48" s="65"/>
      <c r="LJQ48" s="65"/>
      <c r="LJR48" s="65"/>
      <c r="LJS48" s="65"/>
      <c r="LJT48" s="65"/>
      <c r="LJU48" s="65"/>
      <c r="LJV48" s="65"/>
      <c r="LJW48" s="65"/>
      <c r="LJX48" s="65"/>
      <c r="LJY48" s="65"/>
      <c r="LJZ48" s="65"/>
      <c r="LKA48" s="65"/>
      <c r="LKB48" s="65"/>
      <c r="LKC48" s="65"/>
      <c r="LKD48" s="65"/>
      <c r="LKE48" s="65"/>
      <c r="LKF48" s="65"/>
      <c r="LKG48" s="65"/>
      <c r="LKH48" s="65"/>
      <c r="LKI48" s="65"/>
      <c r="LKJ48" s="65"/>
      <c r="LKK48" s="65"/>
      <c r="LKL48" s="65"/>
      <c r="LKM48" s="65"/>
      <c r="LKN48" s="65"/>
      <c r="LKO48" s="65"/>
      <c r="LKP48" s="65"/>
      <c r="LKQ48" s="65"/>
      <c r="LKR48" s="65"/>
      <c r="LKS48" s="65"/>
      <c r="LKT48" s="65"/>
      <c r="LKU48" s="65"/>
      <c r="LKV48" s="65"/>
      <c r="LKW48" s="65"/>
      <c r="LKX48" s="65"/>
      <c r="LKY48" s="65"/>
      <c r="LKZ48" s="65"/>
      <c r="LLA48" s="65"/>
      <c r="LLB48" s="65"/>
      <c r="LLC48" s="65"/>
      <c r="LLD48" s="65"/>
      <c r="LLE48" s="65"/>
      <c r="LLF48" s="65"/>
      <c r="LLG48" s="65"/>
      <c r="LLH48" s="65"/>
      <c r="LLI48" s="65"/>
      <c r="LLJ48" s="65"/>
      <c r="LLK48" s="65"/>
      <c r="LLL48" s="65"/>
      <c r="LLM48" s="65"/>
      <c r="LLN48" s="65"/>
      <c r="LLO48" s="65"/>
      <c r="LLP48" s="65"/>
      <c r="LLQ48" s="65"/>
      <c r="LLR48" s="65"/>
      <c r="LLS48" s="65"/>
      <c r="LLT48" s="65"/>
      <c r="LLU48" s="65"/>
      <c r="LLV48" s="65"/>
      <c r="LLW48" s="65"/>
      <c r="LLX48" s="65"/>
      <c r="LLY48" s="65"/>
      <c r="LLZ48" s="65"/>
      <c r="LMA48" s="65"/>
      <c r="LMB48" s="65"/>
      <c r="LMC48" s="65"/>
      <c r="LMD48" s="65"/>
      <c r="LME48" s="65"/>
      <c r="LMF48" s="65"/>
      <c r="LMG48" s="65"/>
      <c r="LMH48" s="65"/>
      <c r="LMI48" s="65"/>
      <c r="LMJ48" s="65"/>
      <c r="LMK48" s="65"/>
      <c r="LML48" s="65"/>
      <c r="LMM48" s="65"/>
      <c r="LMN48" s="65"/>
      <c r="LMO48" s="65"/>
      <c r="LMP48" s="65"/>
      <c r="LMQ48" s="65"/>
      <c r="LMR48" s="65"/>
      <c r="LMS48" s="65"/>
      <c r="LMT48" s="65"/>
      <c r="LMU48" s="65"/>
      <c r="LMV48" s="65"/>
      <c r="LMW48" s="65"/>
      <c r="LMX48" s="65"/>
      <c r="LMY48" s="65"/>
      <c r="LMZ48" s="65"/>
      <c r="LNA48" s="65"/>
      <c r="LNB48" s="65"/>
      <c r="LNC48" s="65"/>
      <c r="LND48" s="65"/>
      <c r="LNE48" s="65"/>
      <c r="LNF48" s="65"/>
      <c r="LNG48" s="65"/>
      <c r="LNH48" s="65"/>
      <c r="LNI48" s="65"/>
      <c r="LNJ48" s="65"/>
      <c r="LNK48" s="65"/>
      <c r="LNL48" s="65"/>
      <c r="LNM48" s="65"/>
      <c r="LNN48" s="65"/>
      <c r="LNO48" s="65"/>
      <c r="LNP48" s="65"/>
      <c r="LNQ48" s="65"/>
      <c r="LNR48" s="65"/>
      <c r="LNS48" s="65"/>
      <c r="LNT48" s="65"/>
      <c r="LNU48" s="65"/>
      <c r="LNV48" s="65"/>
      <c r="LNW48" s="65"/>
      <c r="LNX48" s="65"/>
      <c r="LNY48" s="65"/>
      <c r="LNZ48" s="65"/>
      <c r="LOA48" s="65"/>
      <c r="LOB48" s="65"/>
      <c r="LOC48" s="65"/>
      <c r="LOD48" s="65"/>
      <c r="LOE48" s="65"/>
      <c r="LOF48" s="65"/>
      <c r="LOG48" s="65"/>
      <c r="LOH48" s="65"/>
      <c r="LOI48" s="65"/>
      <c r="LOJ48" s="65"/>
      <c r="LOK48" s="65"/>
      <c r="LOL48" s="65"/>
      <c r="LOM48" s="65"/>
      <c r="LON48" s="65"/>
      <c r="LOO48" s="65"/>
      <c r="LOP48" s="65"/>
      <c r="LOQ48" s="65"/>
      <c r="LOR48" s="65"/>
      <c r="LOS48" s="65"/>
      <c r="LOT48" s="65"/>
      <c r="LOU48" s="65"/>
      <c r="LOV48" s="65"/>
      <c r="LOW48" s="65"/>
      <c r="LOX48" s="65"/>
      <c r="LOY48" s="65"/>
      <c r="LOZ48" s="65"/>
      <c r="LPA48" s="65"/>
      <c r="LPB48" s="65"/>
      <c r="LPC48" s="65"/>
      <c r="LPD48" s="65"/>
      <c r="LPE48" s="65"/>
      <c r="LPF48" s="65"/>
      <c r="LPG48" s="65"/>
      <c r="LPH48" s="65"/>
      <c r="LPI48" s="65"/>
      <c r="LPJ48" s="65"/>
      <c r="LPK48" s="65"/>
      <c r="LPL48" s="65"/>
      <c r="LPM48" s="65"/>
      <c r="LPN48" s="65"/>
      <c r="LPO48" s="65"/>
      <c r="LPP48" s="65"/>
      <c r="LPQ48" s="65"/>
      <c r="LPR48" s="65"/>
      <c r="LPS48" s="65"/>
      <c r="LPT48" s="65"/>
      <c r="LPU48" s="65"/>
      <c r="LPV48" s="65"/>
      <c r="LPW48" s="65"/>
      <c r="LPX48" s="65"/>
      <c r="LPY48" s="65"/>
      <c r="LPZ48" s="65"/>
      <c r="LQA48" s="65"/>
      <c r="LQB48" s="65"/>
      <c r="LQC48" s="65"/>
      <c r="LQD48" s="65"/>
      <c r="LQE48" s="65"/>
      <c r="LQF48" s="65"/>
      <c r="LQG48" s="65"/>
      <c r="LQH48" s="65"/>
      <c r="LQI48" s="65"/>
      <c r="LQJ48" s="65"/>
      <c r="LQK48" s="65"/>
      <c r="LQL48" s="65"/>
      <c r="LQM48" s="65"/>
      <c r="LQN48" s="65"/>
      <c r="LQO48" s="65"/>
      <c r="LQP48" s="65"/>
      <c r="LQQ48" s="65"/>
      <c r="LQR48" s="65"/>
      <c r="LQS48" s="65"/>
      <c r="LQT48" s="65"/>
      <c r="LQU48" s="65"/>
      <c r="LQV48" s="65"/>
      <c r="LQW48" s="65"/>
      <c r="LQX48" s="65"/>
      <c r="LQY48" s="65"/>
      <c r="LQZ48" s="65"/>
      <c r="LRA48" s="65"/>
      <c r="LRB48" s="65"/>
      <c r="LRC48" s="65"/>
      <c r="LRD48" s="65"/>
      <c r="LRE48" s="65"/>
      <c r="LRF48" s="65"/>
      <c r="LRG48" s="65"/>
      <c r="LRH48" s="65"/>
      <c r="LRI48" s="65"/>
      <c r="LRJ48" s="65"/>
      <c r="LRK48" s="65"/>
      <c r="LRL48" s="65"/>
      <c r="LRM48" s="65"/>
      <c r="LRN48" s="65"/>
      <c r="LRO48" s="65"/>
      <c r="LRP48" s="65"/>
      <c r="LRQ48" s="65"/>
      <c r="LRR48" s="65"/>
      <c r="LRS48" s="65"/>
      <c r="LRT48" s="65"/>
      <c r="LRU48" s="65"/>
      <c r="LRV48" s="65"/>
      <c r="LRW48" s="65"/>
      <c r="LRX48" s="65"/>
      <c r="LRY48" s="65"/>
      <c r="LRZ48" s="65"/>
      <c r="LSA48" s="65"/>
      <c r="LSB48" s="65"/>
      <c r="LSC48" s="65"/>
      <c r="LSD48" s="65"/>
      <c r="LSE48" s="65"/>
      <c r="LSF48" s="65"/>
      <c r="LSG48" s="65"/>
      <c r="LSH48" s="65"/>
      <c r="LSI48" s="65"/>
      <c r="LSJ48" s="65"/>
      <c r="LSK48" s="65"/>
      <c r="LSL48" s="65"/>
      <c r="LSM48" s="65"/>
      <c r="LSN48" s="65"/>
      <c r="LSO48" s="65"/>
      <c r="LSP48" s="65"/>
      <c r="LSQ48" s="65"/>
      <c r="LSR48" s="65"/>
      <c r="LSS48" s="65"/>
      <c r="LST48" s="65"/>
      <c r="LSU48" s="65"/>
      <c r="LSV48" s="65"/>
      <c r="LSW48" s="65"/>
      <c r="LSX48" s="65"/>
      <c r="LSY48" s="65"/>
      <c r="LSZ48" s="65"/>
      <c r="LTA48" s="65"/>
      <c r="LTB48" s="65"/>
      <c r="LTC48" s="65"/>
      <c r="LTD48" s="65"/>
      <c r="LTE48" s="65"/>
      <c r="LTF48" s="65"/>
      <c r="LTG48" s="65"/>
      <c r="LTH48" s="65"/>
      <c r="LTI48" s="65"/>
      <c r="LTJ48" s="65"/>
      <c r="LTK48" s="65"/>
      <c r="LTL48" s="65"/>
      <c r="LTM48" s="65"/>
      <c r="LTN48" s="65"/>
      <c r="LTO48" s="65"/>
      <c r="LTP48" s="65"/>
      <c r="LTQ48" s="65"/>
      <c r="LTR48" s="65"/>
      <c r="LTS48" s="65"/>
      <c r="LTT48" s="65"/>
      <c r="LTU48" s="65"/>
      <c r="LTV48" s="65"/>
      <c r="LTW48" s="65"/>
      <c r="LTX48" s="65"/>
      <c r="LTY48" s="65"/>
      <c r="LTZ48" s="65"/>
      <c r="LUA48" s="65"/>
      <c r="LUB48" s="65"/>
      <c r="LUC48" s="65"/>
      <c r="LUD48" s="65"/>
      <c r="LUE48" s="65"/>
      <c r="LUF48" s="65"/>
      <c r="LUG48" s="65"/>
      <c r="LUH48" s="65"/>
      <c r="LUI48" s="65"/>
      <c r="LUJ48" s="65"/>
      <c r="LUK48" s="65"/>
      <c r="LUL48" s="65"/>
      <c r="LUM48" s="65"/>
      <c r="LUN48" s="65"/>
      <c r="LUO48" s="65"/>
      <c r="LUP48" s="65"/>
      <c r="LUQ48" s="65"/>
      <c r="LUR48" s="65"/>
      <c r="LUS48" s="65"/>
      <c r="LUT48" s="65"/>
      <c r="LUU48" s="65"/>
      <c r="LUV48" s="65"/>
      <c r="LUW48" s="65"/>
      <c r="LUX48" s="65"/>
      <c r="LUY48" s="65"/>
      <c r="LUZ48" s="65"/>
      <c r="LVA48" s="65"/>
      <c r="LVB48" s="65"/>
      <c r="LVC48" s="65"/>
      <c r="LVD48" s="65"/>
      <c r="LVE48" s="65"/>
      <c r="LVF48" s="65"/>
      <c r="LVG48" s="65"/>
      <c r="LVH48" s="65"/>
      <c r="LVI48" s="65"/>
      <c r="LVJ48" s="65"/>
      <c r="LVK48" s="65"/>
      <c r="LVL48" s="65"/>
      <c r="LVM48" s="65"/>
      <c r="LVN48" s="65"/>
      <c r="LVO48" s="65"/>
      <c r="LVP48" s="65"/>
      <c r="LVQ48" s="65"/>
      <c r="LVR48" s="65"/>
      <c r="LVS48" s="65"/>
      <c r="LVT48" s="65"/>
      <c r="LVU48" s="65"/>
      <c r="LVV48" s="65"/>
      <c r="LVW48" s="65"/>
      <c r="LVX48" s="65"/>
      <c r="LVY48" s="65"/>
      <c r="LVZ48" s="65"/>
      <c r="LWA48" s="65"/>
      <c r="LWB48" s="65"/>
      <c r="LWC48" s="65"/>
      <c r="LWD48" s="65"/>
      <c r="LWE48" s="65"/>
      <c r="LWF48" s="65"/>
      <c r="LWG48" s="65"/>
      <c r="LWH48" s="65"/>
      <c r="LWI48" s="65"/>
      <c r="LWJ48" s="65"/>
      <c r="LWK48" s="65"/>
      <c r="LWL48" s="65"/>
      <c r="LWM48" s="65"/>
      <c r="LWN48" s="65"/>
      <c r="LWO48" s="65"/>
      <c r="LWP48" s="65"/>
      <c r="LWQ48" s="65"/>
      <c r="LWR48" s="65"/>
      <c r="LWS48" s="65"/>
      <c r="LWT48" s="65"/>
      <c r="LWU48" s="65"/>
      <c r="LWV48" s="65"/>
      <c r="LWW48" s="65"/>
      <c r="LWX48" s="65"/>
      <c r="LWY48" s="65"/>
      <c r="LWZ48" s="65"/>
      <c r="LXA48" s="65"/>
      <c r="LXB48" s="65"/>
      <c r="LXC48" s="65"/>
      <c r="LXD48" s="65"/>
      <c r="LXE48" s="65"/>
      <c r="LXF48" s="65"/>
      <c r="LXG48" s="65"/>
      <c r="LXH48" s="65"/>
      <c r="LXI48" s="65"/>
      <c r="LXJ48" s="65"/>
      <c r="LXK48" s="65"/>
      <c r="LXL48" s="65"/>
      <c r="LXM48" s="65"/>
      <c r="LXN48" s="65"/>
      <c r="LXO48" s="65"/>
      <c r="LXP48" s="65"/>
      <c r="LXQ48" s="65"/>
      <c r="LXR48" s="65"/>
      <c r="LXS48" s="65"/>
      <c r="LXT48" s="65"/>
      <c r="LXU48" s="65"/>
      <c r="LXV48" s="65"/>
      <c r="LXW48" s="65"/>
      <c r="LXX48" s="65"/>
      <c r="LXY48" s="65"/>
      <c r="LXZ48" s="65"/>
      <c r="LYA48" s="65"/>
      <c r="LYB48" s="65"/>
      <c r="LYC48" s="65"/>
      <c r="LYD48" s="65"/>
      <c r="LYE48" s="65"/>
      <c r="LYF48" s="65"/>
      <c r="LYG48" s="65"/>
      <c r="LYH48" s="65"/>
      <c r="LYI48" s="65"/>
      <c r="LYJ48" s="65"/>
      <c r="LYK48" s="65"/>
      <c r="LYL48" s="65"/>
      <c r="LYM48" s="65"/>
      <c r="LYN48" s="65"/>
      <c r="LYO48" s="65"/>
      <c r="LYP48" s="65"/>
      <c r="LYQ48" s="65"/>
      <c r="LYR48" s="65"/>
      <c r="LYS48" s="65"/>
      <c r="LYT48" s="65"/>
      <c r="LYU48" s="65"/>
      <c r="LYV48" s="65"/>
      <c r="LYW48" s="65"/>
      <c r="LYX48" s="65"/>
      <c r="LYY48" s="65"/>
      <c r="LYZ48" s="65"/>
      <c r="LZA48" s="65"/>
      <c r="LZB48" s="65"/>
      <c r="LZC48" s="65"/>
      <c r="LZD48" s="65"/>
      <c r="LZE48" s="65"/>
      <c r="LZF48" s="65"/>
      <c r="LZG48" s="65"/>
      <c r="LZH48" s="65"/>
      <c r="LZI48" s="65"/>
      <c r="LZJ48" s="65"/>
      <c r="LZK48" s="65"/>
      <c r="LZL48" s="65"/>
      <c r="LZM48" s="65"/>
      <c r="LZN48" s="65"/>
      <c r="LZO48" s="65"/>
      <c r="LZP48" s="65"/>
      <c r="LZQ48" s="65"/>
      <c r="LZR48" s="65"/>
      <c r="LZS48" s="65"/>
      <c r="LZT48" s="65"/>
      <c r="LZU48" s="65"/>
      <c r="LZV48" s="65"/>
      <c r="LZW48" s="65"/>
      <c r="LZX48" s="65"/>
      <c r="LZY48" s="65"/>
      <c r="LZZ48" s="65"/>
      <c r="MAA48" s="65"/>
      <c r="MAB48" s="65"/>
      <c r="MAC48" s="65"/>
      <c r="MAD48" s="65"/>
      <c r="MAE48" s="65"/>
      <c r="MAF48" s="65"/>
      <c r="MAG48" s="65"/>
      <c r="MAH48" s="65"/>
      <c r="MAI48" s="65"/>
      <c r="MAJ48" s="65"/>
      <c r="MAK48" s="65"/>
      <c r="MAL48" s="65"/>
      <c r="MAM48" s="65"/>
      <c r="MAN48" s="65"/>
      <c r="MAO48" s="65"/>
      <c r="MAP48" s="65"/>
      <c r="MAQ48" s="65"/>
      <c r="MAR48" s="65"/>
      <c r="MAS48" s="65"/>
      <c r="MAT48" s="65"/>
      <c r="MAU48" s="65"/>
      <c r="MAV48" s="65"/>
      <c r="MAW48" s="65"/>
      <c r="MAX48" s="65"/>
      <c r="MAY48" s="65"/>
      <c r="MAZ48" s="65"/>
      <c r="MBA48" s="65"/>
      <c r="MBB48" s="65"/>
      <c r="MBC48" s="65"/>
      <c r="MBD48" s="65"/>
      <c r="MBE48" s="65"/>
      <c r="MBF48" s="65"/>
      <c r="MBG48" s="65"/>
      <c r="MBH48" s="65"/>
      <c r="MBI48" s="65"/>
      <c r="MBJ48" s="65"/>
      <c r="MBK48" s="65"/>
      <c r="MBL48" s="65"/>
      <c r="MBM48" s="65"/>
      <c r="MBN48" s="65"/>
      <c r="MBO48" s="65"/>
      <c r="MBP48" s="65"/>
      <c r="MBQ48" s="65"/>
      <c r="MBR48" s="65"/>
      <c r="MBS48" s="65"/>
      <c r="MBT48" s="65"/>
      <c r="MBU48" s="65"/>
      <c r="MBV48" s="65"/>
      <c r="MBW48" s="65"/>
      <c r="MBX48" s="65"/>
      <c r="MBY48" s="65"/>
      <c r="MBZ48" s="65"/>
      <c r="MCA48" s="65"/>
      <c r="MCB48" s="65"/>
      <c r="MCC48" s="65"/>
      <c r="MCD48" s="65"/>
      <c r="MCE48" s="65"/>
      <c r="MCF48" s="65"/>
      <c r="MCG48" s="65"/>
      <c r="MCH48" s="65"/>
      <c r="MCI48" s="65"/>
      <c r="MCJ48" s="65"/>
      <c r="MCK48" s="65"/>
      <c r="MCL48" s="65"/>
      <c r="MCM48" s="65"/>
      <c r="MCN48" s="65"/>
      <c r="MCO48" s="65"/>
      <c r="MCP48" s="65"/>
      <c r="MCQ48" s="65"/>
      <c r="MCR48" s="65"/>
      <c r="MCS48" s="65"/>
      <c r="MCT48" s="65"/>
      <c r="MCU48" s="65"/>
      <c r="MCV48" s="65"/>
      <c r="MCW48" s="65"/>
      <c r="MCX48" s="65"/>
      <c r="MCY48" s="65"/>
      <c r="MCZ48" s="65"/>
      <c r="MDA48" s="65"/>
      <c r="MDB48" s="65"/>
      <c r="MDC48" s="65"/>
      <c r="MDD48" s="65"/>
      <c r="MDE48" s="65"/>
      <c r="MDF48" s="65"/>
      <c r="MDG48" s="65"/>
      <c r="MDH48" s="65"/>
      <c r="MDI48" s="65"/>
      <c r="MDJ48" s="65"/>
      <c r="MDK48" s="65"/>
      <c r="MDL48" s="65"/>
      <c r="MDM48" s="65"/>
      <c r="MDN48" s="65"/>
      <c r="MDO48" s="65"/>
      <c r="MDP48" s="65"/>
      <c r="MDQ48" s="65"/>
      <c r="MDR48" s="65"/>
      <c r="MDS48" s="65"/>
      <c r="MDT48" s="65"/>
      <c r="MDU48" s="65"/>
      <c r="MDV48" s="65"/>
      <c r="MDW48" s="65"/>
      <c r="MDX48" s="65"/>
      <c r="MDY48" s="65"/>
      <c r="MDZ48" s="65"/>
      <c r="MEA48" s="65"/>
      <c r="MEB48" s="65"/>
      <c r="MEC48" s="65"/>
      <c r="MED48" s="65"/>
      <c r="MEE48" s="65"/>
      <c r="MEF48" s="65"/>
      <c r="MEG48" s="65"/>
      <c r="MEH48" s="65"/>
      <c r="MEI48" s="65"/>
      <c r="MEJ48" s="65"/>
      <c r="MEK48" s="65"/>
      <c r="MEL48" s="65"/>
      <c r="MEM48" s="65"/>
      <c r="MEN48" s="65"/>
      <c r="MEO48" s="65"/>
      <c r="MEP48" s="65"/>
      <c r="MEQ48" s="65"/>
      <c r="MER48" s="65"/>
      <c r="MES48" s="65"/>
      <c r="MET48" s="65"/>
      <c r="MEU48" s="65"/>
      <c r="MEV48" s="65"/>
      <c r="MEW48" s="65"/>
      <c r="MEX48" s="65"/>
      <c r="MEY48" s="65"/>
      <c r="MEZ48" s="65"/>
      <c r="MFA48" s="65"/>
      <c r="MFB48" s="65"/>
      <c r="MFC48" s="65"/>
      <c r="MFD48" s="65"/>
      <c r="MFE48" s="65"/>
      <c r="MFF48" s="65"/>
      <c r="MFG48" s="65"/>
      <c r="MFH48" s="65"/>
      <c r="MFI48" s="65"/>
      <c r="MFJ48" s="65"/>
      <c r="MFK48" s="65"/>
      <c r="MFL48" s="65"/>
      <c r="MFM48" s="65"/>
      <c r="MFN48" s="65"/>
      <c r="MFO48" s="65"/>
      <c r="MFP48" s="65"/>
      <c r="MFQ48" s="65"/>
      <c r="MFR48" s="65"/>
      <c r="MFS48" s="65"/>
      <c r="MFT48" s="65"/>
      <c r="MFU48" s="65"/>
      <c r="MFV48" s="65"/>
      <c r="MFW48" s="65"/>
      <c r="MFX48" s="65"/>
      <c r="MFY48" s="65"/>
      <c r="MFZ48" s="65"/>
      <c r="MGA48" s="65"/>
      <c r="MGB48" s="65"/>
      <c r="MGC48" s="65"/>
      <c r="MGD48" s="65"/>
      <c r="MGE48" s="65"/>
      <c r="MGF48" s="65"/>
      <c r="MGG48" s="65"/>
      <c r="MGH48" s="65"/>
      <c r="MGI48" s="65"/>
      <c r="MGJ48" s="65"/>
      <c r="MGK48" s="65"/>
      <c r="MGL48" s="65"/>
      <c r="MGM48" s="65"/>
      <c r="MGN48" s="65"/>
      <c r="MGO48" s="65"/>
      <c r="MGP48" s="65"/>
      <c r="MGQ48" s="65"/>
      <c r="MGR48" s="65"/>
      <c r="MGS48" s="65"/>
      <c r="MGT48" s="65"/>
      <c r="MGU48" s="65"/>
      <c r="MGV48" s="65"/>
      <c r="MGW48" s="65"/>
      <c r="MGX48" s="65"/>
      <c r="MGY48" s="65"/>
      <c r="MGZ48" s="65"/>
      <c r="MHA48" s="65"/>
      <c r="MHB48" s="65"/>
      <c r="MHC48" s="65"/>
      <c r="MHD48" s="65"/>
      <c r="MHE48" s="65"/>
      <c r="MHF48" s="65"/>
      <c r="MHG48" s="65"/>
      <c r="MHH48" s="65"/>
      <c r="MHI48" s="65"/>
      <c r="MHJ48" s="65"/>
      <c r="MHK48" s="65"/>
      <c r="MHL48" s="65"/>
      <c r="MHM48" s="65"/>
      <c r="MHN48" s="65"/>
      <c r="MHO48" s="65"/>
      <c r="MHP48" s="65"/>
      <c r="MHQ48" s="65"/>
      <c r="MHR48" s="65"/>
      <c r="MHS48" s="65"/>
      <c r="MHT48" s="65"/>
      <c r="MHU48" s="65"/>
      <c r="MHV48" s="65"/>
      <c r="MHW48" s="65"/>
      <c r="MHX48" s="65"/>
      <c r="MHY48" s="65"/>
      <c r="MHZ48" s="65"/>
      <c r="MIA48" s="65"/>
      <c r="MIB48" s="65"/>
      <c r="MIC48" s="65"/>
      <c r="MID48" s="65"/>
      <c r="MIE48" s="65"/>
      <c r="MIF48" s="65"/>
      <c r="MIG48" s="65"/>
      <c r="MIH48" s="65"/>
      <c r="MII48" s="65"/>
      <c r="MIJ48" s="65"/>
      <c r="MIK48" s="65"/>
      <c r="MIL48" s="65"/>
      <c r="MIM48" s="65"/>
      <c r="MIN48" s="65"/>
      <c r="MIO48" s="65"/>
      <c r="MIP48" s="65"/>
      <c r="MIQ48" s="65"/>
      <c r="MIR48" s="65"/>
      <c r="MIS48" s="65"/>
      <c r="MIT48" s="65"/>
      <c r="MIU48" s="65"/>
      <c r="MIV48" s="65"/>
      <c r="MIW48" s="65"/>
      <c r="MIX48" s="65"/>
      <c r="MIY48" s="65"/>
      <c r="MIZ48" s="65"/>
      <c r="MJA48" s="65"/>
      <c r="MJB48" s="65"/>
      <c r="MJC48" s="65"/>
      <c r="MJD48" s="65"/>
      <c r="MJE48" s="65"/>
      <c r="MJF48" s="65"/>
      <c r="MJG48" s="65"/>
      <c r="MJH48" s="65"/>
      <c r="MJI48" s="65"/>
      <c r="MJJ48" s="65"/>
      <c r="MJK48" s="65"/>
      <c r="MJL48" s="65"/>
      <c r="MJM48" s="65"/>
      <c r="MJN48" s="65"/>
      <c r="MJO48" s="65"/>
      <c r="MJP48" s="65"/>
      <c r="MJQ48" s="65"/>
      <c r="MJR48" s="65"/>
      <c r="MJS48" s="65"/>
      <c r="MJT48" s="65"/>
      <c r="MJU48" s="65"/>
      <c r="MJV48" s="65"/>
      <c r="MJW48" s="65"/>
      <c r="MJX48" s="65"/>
      <c r="MJY48" s="65"/>
      <c r="MJZ48" s="65"/>
      <c r="MKA48" s="65"/>
      <c r="MKB48" s="65"/>
      <c r="MKC48" s="65"/>
      <c r="MKD48" s="65"/>
      <c r="MKE48" s="65"/>
      <c r="MKF48" s="65"/>
      <c r="MKG48" s="65"/>
      <c r="MKH48" s="65"/>
      <c r="MKI48" s="65"/>
      <c r="MKJ48" s="65"/>
      <c r="MKK48" s="65"/>
      <c r="MKL48" s="65"/>
      <c r="MKM48" s="65"/>
      <c r="MKN48" s="65"/>
      <c r="MKO48" s="65"/>
      <c r="MKP48" s="65"/>
      <c r="MKQ48" s="65"/>
      <c r="MKR48" s="65"/>
      <c r="MKS48" s="65"/>
      <c r="MKT48" s="65"/>
      <c r="MKU48" s="65"/>
      <c r="MKV48" s="65"/>
      <c r="MKW48" s="65"/>
      <c r="MKX48" s="65"/>
      <c r="MKY48" s="65"/>
      <c r="MKZ48" s="65"/>
      <c r="MLA48" s="65"/>
      <c r="MLB48" s="65"/>
      <c r="MLC48" s="65"/>
      <c r="MLD48" s="65"/>
      <c r="MLE48" s="65"/>
      <c r="MLF48" s="65"/>
      <c r="MLG48" s="65"/>
      <c r="MLH48" s="65"/>
      <c r="MLI48" s="65"/>
      <c r="MLJ48" s="65"/>
      <c r="MLK48" s="65"/>
      <c r="MLL48" s="65"/>
      <c r="MLM48" s="65"/>
      <c r="MLN48" s="65"/>
      <c r="MLO48" s="65"/>
      <c r="MLP48" s="65"/>
      <c r="MLQ48" s="65"/>
      <c r="MLR48" s="65"/>
      <c r="MLS48" s="65"/>
      <c r="MLT48" s="65"/>
      <c r="MLU48" s="65"/>
      <c r="MLV48" s="65"/>
      <c r="MLW48" s="65"/>
      <c r="MLX48" s="65"/>
      <c r="MLY48" s="65"/>
      <c r="MLZ48" s="65"/>
      <c r="MMA48" s="65"/>
      <c r="MMB48" s="65"/>
      <c r="MMC48" s="65"/>
      <c r="MMD48" s="65"/>
      <c r="MME48" s="65"/>
      <c r="MMF48" s="65"/>
      <c r="MMG48" s="65"/>
      <c r="MMH48" s="65"/>
      <c r="MMI48" s="65"/>
      <c r="MMJ48" s="65"/>
      <c r="MMK48" s="65"/>
      <c r="MML48" s="65"/>
      <c r="MMM48" s="65"/>
      <c r="MMN48" s="65"/>
      <c r="MMO48" s="65"/>
      <c r="MMP48" s="65"/>
      <c r="MMQ48" s="65"/>
      <c r="MMR48" s="65"/>
      <c r="MMS48" s="65"/>
      <c r="MMT48" s="65"/>
      <c r="MMU48" s="65"/>
      <c r="MMV48" s="65"/>
      <c r="MMW48" s="65"/>
      <c r="MMX48" s="65"/>
      <c r="MMY48" s="65"/>
      <c r="MMZ48" s="65"/>
      <c r="MNA48" s="65"/>
      <c r="MNB48" s="65"/>
      <c r="MNC48" s="65"/>
      <c r="MND48" s="65"/>
      <c r="MNE48" s="65"/>
      <c r="MNF48" s="65"/>
      <c r="MNG48" s="65"/>
      <c r="MNH48" s="65"/>
      <c r="MNI48" s="65"/>
      <c r="MNJ48" s="65"/>
      <c r="MNK48" s="65"/>
      <c r="MNL48" s="65"/>
      <c r="MNM48" s="65"/>
      <c r="MNN48" s="65"/>
      <c r="MNO48" s="65"/>
      <c r="MNP48" s="65"/>
      <c r="MNQ48" s="65"/>
      <c r="MNR48" s="65"/>
      <c r="MNS48" s="65"/>
      <c r="MNT48" s="65"/>
      <c r="MNU48" s="65"/>
      <c r="MNV48" s="65"/>
      <c r="MNW48" s="65"/>
      <c r="MNX48" s="65"/>
      <c r="MNY48" s="65"/>
      <c r="MNZ48" s="65"/>
      <c r="MOA48" s="65"/>
      <c r="MOB48" s="65"/>
      <c r="MOC48" s="65"/>
      <c r="MOD48" s="65"/>
      <c r="MOE48" s="65"/>
      <c r="MOF48" s="65"/>
      <c r="MOG48" s="65"/>
      <c r="MOH48" s="65"/>
      <c r="MOI48" s="65"/>
      <c r="MOJ48" s="65"/>
      <c r="MOK48" s="65"/>
      <c r="MOL48" s="65"/>
      <c r="MOM48" s="65"/>
      <c r="MON48" s="65"/>
      <c r="MOO48" s="65"/>
      <c r="MOP48" s="65"/>
      <c r="MOQ48" s="65"/>
      <c r="MOR48" s="65"/>
      <c r="MOS48" s="65"/>
      <c r="MOT48" s="65"/>
      <c r="MOU48" s="65"/>
      <c r="MOV48" s="65"/>
      <c r="MOW48" s="65"/>
      <c r="MOX48" s="65"/>
      <c r="MOY48" s="65"/>
      <c r="MOZ48" s="65"/>
      <c r="MPA48" s="65"/>
      <c r="MPB48" s="65"/>
      <c r="MPC48" s="65"/>
      <c r="MPD48" s="65"/>
      <c r="MPE48" s="65"/>
      <c r="MPF48" s="65"/>
      <c r="MPG48" s="65"/>
      <c r="MPH48" s="65"/>
      <c r="MPI48" s="65"/>
      <c r="MPJ48" s="65"/>
      <c r="MPK48" s="65"/>
      <c r="MPL48" s="65"/>
      <c r="MPM48" s="65"/>
      <c r="MPN48" s="65"/>
      <c r="MPO48" s="65"/>
      <c r="MPP48" s="65"/>
      <c r="MPQ48" s="65"/>
      <c r="MPR48" s="65"/>
      <c r="MPS48" s="65"/>
      <c r="MPT48" s="65"/>
      <c r="MPU48" s="65"/>
      <c r="MPV48" s="65"/>
      <c r="MPW48" s="65"/>
      <c r="MPX48" s="65"/>
      <c r="MPY48" s="65"/>
      <c r="MPZ48" s="65"/>
      <c r="MQA48" s="65"/>
      <c r="MQB48" s="65"/>
      <c r="MQC48" s="65"/>
      <c r="MQD48" s="65"/>
      <c r="MQE48" s="65"/>
      <c r="MQF48" s="65"/>
      <c r="MQG48" s="65"/>
      <c r="MQH48" s="65"/>
      <c r="MQI48" s="65"/>
      <c r="MQJ48" s="65"/>
      <c r="MQK48" s="65"/>
      <c r="MQL48" s="65"/>
      <c r="MQM48" s="65"/>
      <c r="MQN48" s="65"/>
      <c r="MQO48" s="65"/>
      <c r="MQP48" s="65"/>
      <c r="MQQ48" s="65"/>
      <c r="MQR48" s="65"/>
      <c r="MQS48" s="65"/>
      <c r="MQT48" s="65"/>
      <c r="MQU48" s="65"/>
      <c r="MQV48" s="65"/>
      <c r="MQW48" s="65"/>
      <c r="MQX48" s="65"/>
      <c r="MQY48" s="65"/>
      <c r="MQZ48" s="65"/>
      <c r="MRA48" s="65"/>
      <c r="MRB48" s="65"/>
      <c r="MRC48" s="65"/>
      <c r="MRD48" s="65"/>
      <c r="MRE48" s="65"/>
      <c r="MRF48" s="65"/>
      <c r="MRG48" s="65"/>
      <c r="MRH48" s="65"/>
      <c r="MRI48" s="65"/>
      <c r="MRJ48" s="65"/>
      <c r="MRK48" s="65"/>
      <c r="MRL48" s="65"/>
      <c r="MRM48" s="65"/>
      <c r="MRN48" s="65"/>
      <c r="MRO48" s="65"/>
      <c r="MRP48" s="65"/>
      <c r="MRQ48" s="65"/>
      <c r="MRR48" s="65"/>
      <c r="MRS48" s="65"/>
      <c r="MRT48" s="65"/>
      <c r="MRU48" s="65"/>
      <c r="MRV48" s="65"/>
      <c r="MRW48" s="65"/>
      <c r="MRX48" s="65"/>
      <c r="MRY48" s="65"/>
      <c r="MRZ48" s="65"/>
      <c r="MSA48" s="65"/>
      <c r="MSB48" s="65"/>
      <c r="MSC48" s="65"/>
      <c r="MSD48" s="65"/>
      <c r="MSE48" s="65"/>
      <c r="MSF48" s="65"/>
      <c r="MSG48" s="65"/>
      <c r="MSH48" s="65"/>
      <c r="MSI48" s="65"/>
      <c r="MSJ48" s="65"/>
      <c r="MSK48" s="65"/>
      <c r="MSL48" s="65"/>
      <c r="MSM48" s="65"/>
      <c r="MSN48" s="65"/>
      <c r="MSO48" s="65"/>
      <c r="MSP48" s="65"/>
      <c r="MSQ48" s="65"/>
      <c r="MSR48" s="65"/>
      <c r="MSS48" s="65"/>
      <c r="MST48" s="65"/>
      <c r="MSU48" s="65"/>
      <c r="MSV48" s="65"/>
      <c r="MSW48" s="65"/>
      <c r="MSX48" s="65"/>
      <c r="MSY48" s="65"/>
      <c r="MSZ48" s="65"/>
      <c r="MTA48" s="65"/>
      <c r="MTB48" s="65"/>
      <c r="MTC48" s="65"/>
      <c r="MTD48" s="65"/>
      <c r="MTE48" s="65"/>
      <c r="MTF48" s="65"/>
      <c r="MTG48" s="65"/>
      <c r="MTH48" s="65"/>
      <c r="MTI48" s="65"/>
      <c r="MTJ48" s="65"/>
      <c r="MTK48" s="65"/>
      <c r="MTL48" s="65"/>
      <c r="MTM48" s="65"/>
      <c r="MTN48" s="65"/>
      <c r="MTO48" s="65"/>
      <c r="MTP48" s="65"/>
      <c r="MTQ48" s="65"/>
      <c r="MTR48" s="65"/>
      <c r="MTS48" s="65"/>
      <c r="MTT48" s="65"/>
      <c r="MTU48" s="65"/>
      <c r="MTV48" s="65"/>
      <c r="MTW48" s="65"/>
      <c r="MTX48" s="65"/>
      <c r="MTY48" s="65"/>
      <c r="MTZ48" s="65"/>
      <c r="MUA48" s="65"/>
      <c r="MUB48" s="65"/>
      <c r="MUC48" s="65"/>
      <c r="MUD48" s="65"/>
      <c r="MUE48" s="65"/>
      <c r="MUF48" s="65"/>
      <c r="MUG48" s="65"/>
      <c r="MUH48" s="65"/>
      <c r="MUI48" s="65"/>
      <c r="MUJ48" s="65"/>
      <c r="MUK48" s="65"/>
      <c r="MUL48" s="65"/>
      <c r="MUM48" s="65"/>
      <c r="MUN48" s="65"/>
      <c r="MUO48" s="65"/>
      <c r="MUP48" s="65"/>
      <c r="MUQ48" s="65"/>
      <c r="MUR48" s="65"/>
      <c r="MUS48" s="65"/>
      <c r="MUT48" s="65"/>
      <c r="MUU48" s="65"/>
      <c r="MUV48" s="65"/>
      <c r="MUW48" s="65"/>
      <c r="MUX48" s="65"/>
      <c r="MUY48" s="65"/>
      <c r="MUZ48" s="65"/>
      <c r="MVA48" s="65"/>
      <c r="MVB48" s="65"/>
      <c r="MVC48" s="65"/>
      <c r="MVD48" s="65"/>
      <c r="MVE48" s="65"/>
      <c r="MVF48" s="65"/>
      <c r="MVG48" s="65"/>
      <c r="MVH48" s="65"/>
      <c r="MVI48" s="65"/>
      <c r="MVJ48" s="65"/>
      <c r="MVK48" s="65"/>
      <c r="MVL48" s="65"/>
      <c r="MVM48" s="65"/>
      <c r="MVN48" s="65"/>
      <c r="MVO48" s="65"/>
      <c r="MVP48" s="65"/>
      <c r="MVQ48" s="65"/>
      <c r="MVR48" s="65"/>
      <c r="MVS48" s="65"/>
      <c r="MVT48" s="65"/>
      <c r="MVU48" s="65"/>
      <c r="MVV48" s="65"/>
      <c r="MVW48" s="65"/>
      <c r="MVX48" s="65"/>
      <c r="MVY48" s="65"/>
      <c r="MVZ48" s="65"/>
      <c r="MWA48" s="65"/>
      <c r="MWB48" s="65"/>
      <c r="MWC48" s="65"/>
      <c r="MWD48" s="65"/>
      <c r="MWE48" s="65"/>
      <c r="MWF48" s="65"/>
      <c r="MWG48" s="65"/>
      <c r="MWH48" s="65"/>
      <c r="MWI48" s="65"/>
      <c r="MWJ48" s="65"/>
      <c r="MWK48" s="65"/>
      <c r="MWL48" s="65"/>
      <c r="MWM48" s="65"/>
      <c r="MWN48" s="65"/>
      <c r="MWO48" s="65"/>
      <c r="MWP48" s="65"/>
      <c r="MWQ48" s="65"/>
      <c r="MWR48" s="65"/>
      <c r="MWS48" s="65"/>
      <c r="MWT48" s="65"/>
      <c r="MWU48" s="65"/>
      <c r="MWV48" s="65"/>
      <c r="MWW48" s="65"/>
      <c r="MWX48" s="65"/>
      <c r="MWY48" s="65"/>
      <c r="MWZ48" s="65"/>
      <c r="MXA48" s="65"/>
      <c r="MXB48" s="65"/>
      <c r="MXC48" s="65"/>
      <c r="MXD48" s="65"/>
      <c r="MXE48" s="65"/>
      <c r="MXF48" s="65"/>
      <c r="MXG48" s="65"/>
      <c r="MXH48" s="65"/>
      <c r="MXI48" s="65"/>
      <c r="MXJ48" s="65"/>
      <c r="MXK48" s="65"/>
      <c r="MXL48" s="65"/>
      <c r="MXM48" s="65"/>
      <c r="MXN48" s="65"/>
      <c r="MXO48" s="65"/>
      <c r="MXP48" s="65"/>
      <c r="MXQ48" s="65"/>
      <c r="MXR48" s="65"/>
      <c r="MXS48" s="65"/>
      <c r="MXT48" s="65"/>
      <c r="MXU48" s="65"/>
      <c r="MXV48" s="65"/>
      <c r="MXW48" s="65"/>
      <c r="MXX48" s="65"/>
      <c r="MXY48" s="65"/>
      <c r="MXZ48" s="65"/>
      <c r="MYA48" s="65"/>
      <c r="MYB48" s="65"/>
      <c r="MYC48" s="65"/>
      <c r="MYD48" s="65"/>
      <c r="MYE48" s="65"/>
      <c r="MYF48" s="65"/>
      <c r="MYG48" s="65"/>
      <c r="MYH48" s="65"/>
      <c r="MYI48" s="65"/>
      <c r="MYJ48" s="65"/>
      <c r="MYK48" s="65"/>
      <c r="MYL48" s="65"/>
      <c r="MYM48" s="65"/>
      <c r="MYN48" s="65"/>
      <c r="MYO48" s="65"/>
      <c r="MYP48" s="65"/>
      <c r="MYQ48" s="65"/>
      <c r="MYR48" s="65"/>
      <c r="MYS48" s="65"/>
      <c r="MYT48" s="65"/>
      <c r="MYU48" s="65"/>
      <c r="MYV48" s="65"/>
      <c r="MYW48" s="65"/>
      <c r="MYX48" s="65"/>
      <c r="MYY48" s="65"/>
      <c r="MYZ48" s="65"/>
      <c r="MZA48" s="65"/>
      <c r="MZB48" s="65"/>
      <c r="MZC48" s="65"/>
      <c r="MZD48" s="65"/>
      <c r="MZE48" s="65"/>
      <c r="MZF48" s="65"/>
      <c r="MZG48" s="65"/>
      <c r="MZH48" s="65"/>
      <c r="MZI48" s="65"/>
      <c r="MZJ48" s="65"/>
      <c r="MZK48" s="65"/>
      <c r="MZL48" s="65"/>
      <c r="MZM48" s="65"/>
      <c r="MZN48" s="65"/>
      <c r="MZO48" s="65"/>
      <c r="MZP48" s="65"/>
      <c r="MZQ48" s="65"/>
      <c r="MZR48" s="65"/>
      <c r="MZS48" s="65"/>
      <c r="MZT48" s="65"/>
      <c r="MZU48" s="65"/>
      <c r="MZV48" s="65"/>
      <c r="MZW48" s="65"/>
      <c r="MZX48" s="65"/>
      <c r="MZY48" s="65"/>
      <c r="MZZ48" s="65"/>
      <c r="NAA48" s="65"/>
      <c r="NAB48" s="65"/>
      <c r="NAC48" s="65"/>
      <c r="NAD48" s="65"/>
      <c r="NAE48" s="65"/>
      <c r="NAF48" s="65"/>
      <c r="NAG48" s="65"/>
      <c r="NAH48" s="65"/>
      <c r="NAI48" s="65"/>
      <c r="NAJ48" s="65"/>
      <c r="NAK48" s="65"/>
      <c r="NAL48" s="65"/>
      <c r="NAM48" s="65"/>
      <c r="NAN48" s="65"/>
      <c r="NAO48" s="65"/>
      <c r="NAP48" s="65"/>
      <c r="NAQ48" s="65"/>
      <c r="NAR48" s="65"/>
      <c r="NAS48" s="65"/>
      <c r="NAT48" s="65"/>
      <c r="NAU48" s="65"/>
      <c r="NAV48" s="65"/>
      <c r="NAW48" s="65"/>
      <c r="NAX48" s="65"/>
      <c r="NAY48" s="65"/>
      <c r="NAZ48" s="65"/>
      <c r="NBA48" s="65"/>
      <c r="NBB48" s="65"/>
      <c r="NBC48" s="65"/>
      <c r="NBD48" s="65"/>
      <c r="NBE48" s="65"/>
      <c r="NBF48" s="65"/>
      <c r="NBG48" s="65"/>
      <c r="NBH48" s="65"/>
      <c r="NBI48" s="65"/>
      <c r="NBJ48" s="65"/>
      <c r="NBK48" s="65"/>
      <c r="NBL48" s="65"/>
      <c r="NBM48" s="65"/>
      <c r="NBN48" s="65"/>
      <c r="NBO48" s="65"/>
      <c r="NBP48" s="65"/>
      <c r="NBQ48" s="65"/>
      <c r="NBR48" s="65"/>
      <c r="NBS48" s="65"/>
      <c r="NBT48" s="65"/>
      <c r="NBU48" s="65"/>
      <c r="NBV48" s="65"/>
      <c r="NBW48" s="65"/>
      <c r="NBX48" s="65"/>
      <c r="NBY48" s="65"/>
      <c r="NBZ48" s="65"/>
      <c r="NCA48" s="65"/>
      <c r="NCB48" s="65"/>
      <c r="NCC48" s="65"/>
      <c r="NCD48" s="65"/>
      <c r="NCE48" s="65"/>
      <c r="NCF48" s="65"/>
      <c r="NCG48" s="65"/>
      <c r="NCH48" s="65"/>
      <c r="NCI48" s="65"/>
      <c r="NCJ48" s="65"/>
      <c r="NCK48" s="65"/>
      <c r="NCL48" s="65"/>
      <c r="NCM48" s="65"/>
      <c r="NCN48" s="65"/>
      <c r="NCO48" s="65"/>
      <c r="NCP48" s="65"/>
      <c r="NCQ48" s="65"/>
      <c r="NCR48" s="65"/>
      <c r="NCS48" s="65"/>
      <c r="NCT48" s="65"/>
      <c r="NCU48" s="65"/>
      <c r="NCV48" s="65"/>
      <c r="NCW48" s="65"/>
      <c r="NCX48" s="65"/>
      <c r="NCY48" s="65"/>
      <c r="NCZ48" s="65"/>
      <c r="NDA48" s="65"/>
      <c r="NDB48" s="65"/>
      <c r="NDC48" s="65"/>
      <c r="NDD48" s="65"/>
      <c r="NDE48" s="65"/>
      <c r="NDF48" s="65"/>
      <c r="NDG48" s="65"/>
      <c r="NDH48" s="65"/>
      <c r="NDI48" s="65"/>
      <c r="NDJ48" s="65"/>
      <c r="NDK48" s="65"/>
      <c r="NDL48" s="65"/>
      <c r="NDM48" s="65"/>
      <c r="NDN48" s="65"/>
      <c r="NDO48" s="65"/>
      <c r="NDP48" s="65"/>
      <c r="NDQ48" s="65"/>
      <c r="NDR48" s="65"/>
      <c r="NDS48" s="65"/>
      <c r="NDT48" s="65"/>
      <c r="NDU48" s="65"/>
      <c r="NDV48" s="65"/>
      <c r="NDW48" s="65"/>
      <c r="NDX48" s="65"/>
      <c r="NDY48" s="65"/>
      <c r="NDZ48" s="65"/>
      <c r="NEA48" s="65"/>
      <c r="NEB48" s="65"/>
      <c r="NEC48" s="65"/>
      <c r="NED48" s="65"/>
      <c r="NEE48" s="65"/>
      <c r="NEF48" s="65"/>
      <c r="NEG48" s="65"/>
      <c r="NEH48" s="65"/>
      <c r="NEI48" s="65"/>
      <c r="NEJ48" s="65"/>
      <c r="NEK48" s="65"/>
      <c r="NEL48" s="65"/>
      <c r="NEM48" s="65"/>
      <c r="NEN48" s="65"/>
      <c r="NEO48" s="65"/>
      <c r="NEP48" s="65"/>
      <c r="NEQ48" s="65"/>
      <c r="NER48" s="65"/>
      <c r="NES48" s="65"/>
      <c r="NET48" s="65"/>
      <c r="NEU48" s="65"/>
      <c r="NEV48" s="65"/>
      <c r="NEW48" s="65"/>
      <c r="NEX48" s="65"/>
      <c r="NEY48" s="65"/>
      <c r="NEZ48" s="65"/>
      <c r="NFA48" s="65"/>
      <c r="NFB48" s="65"/>
      <c r="NFC48" s="65"/>
      <c r="NFD48" s="65"/>
      <c r="NFE48" s="65"/>
      <c r="NFF48" s="65"/>
      <c r="NFG48" s="65"/>
      <c r="NFH48" s="65"/>
      <c r="NFI48" s="65"/>
      <c r="NFJ48" s="65"/>
      <c r="NFK48" s="65"/>
      <c r="NFL48" s="65"/>
      <c r="NFM48" s="65"/>
      <c r="NFN48" s="65"/>
      <c r="NFO48" s="65"/>
      <c r="NFP48" s="65"/>
      <c r="NFQ48" s="65"/>
      <c r="NFR48" s="65"/>
      <c r="NFS48" s="65"/>
      <c r="NFT48" s="65"/>
      <c r="NFU48" s="65"/>
      <c r="NFV48" s="65"/>
      <c r="NFW48" s="65"/>
      <c r="NFX48" s="65"/>
      <c r="NFY48" s="65"/>
      <c r="NFZ48" s="65"/>
      <c r="NGA48" s="65"/>
      <c r="NGB48" s="65"/>
      <c r="NGC48" s="65"/>
      <c r="NGD48" s="65"/>
      <c r="NGE48" s="65"/>
      <c r="NGF48" s="65"/>
      <c r="NGG48" s="65"/>
      <c r="NGH48" s="65"/>
      <c r="NGI48" s="65"/>
      <c r="NGJ48" s="65"/>
      <c r="NGK48" s="65"/>
      <c r="NGL48" s="65"/>
      <c r="NGM48" s="65"/>
      <c r="NGN48" s="65"/>
      <c r="NGO48" s="65"/>
      <c r="NGP48" s="65"/>
      <c r="NGQ48" s="65"/>
      <c r="NGR48" s="65"/>
      <c r="NGS48" s="65"/>
      <c r="NGT48" s="65"/>
      <c r="NGU48" s="65"/>
      <c r="NGV48" s="65"/>
      <c r="NGW48" s="65"/>
      <c r="NGX48" s="65"/>
      <c r="NGY48" s="65"/>
      <c r="NGZ48" s="65"/>
      <c r="NHA48" s="65"/>
      <c r="NHB48" s="65"/>
      <c r="NHC48" s="65"/>
      <c r="NHD48" s="65"/>
      <c r="NHE48" s="65"/>
      <c r="NHF48" s="65"/>
      <c r="NHG48" s="65"/>
      <c r="NHH48" s="65"/>
      <c r="NHI48" s="65"/>
      <c r="NHJ48" s="65"/>
      <c r="NHK48" s="65"/>
      <c r="NHL48" s="65"/>
      <c r="NHM48" s="65"/>
      <c r="NHN48" s="65"/>
      <c r="NHO48" s="65"/>
      <c r="NHP48" s="65"/>
      <c r="NHQ48" s="65"/>
      <c r="NHR48" s="65"/>
      <c r="NHS48" s="65"/>
      <c r="NHT48" s="65"/>
      <c r="NHU48" s="65"/>
      <c r="NHV48" s="65"/>
      <c r="NHW48" s="65"/>
      <c r="NHX48" s="65"/>
      <c r="NHY48" s="65"/>
      <c r="NHZ48" s="65"/>
      <c r="NIA48" s="65"/>
      <c r="NIB48" s="65"/>
      <c r="NIC48" s="65"/>
      <c r="NID48" s="65"/>
      <c r="NIE48" s="65"/>
      <c r="NIF48" s="65"/>
      <c r="NIG48" s="65"/>
      <c r="NIH48" s="65"/>
      <c r="NII48" s="65"/>
      <c r="NIJ48" s="65"/>
      <c r="NIK48" s="65"/>
      <c r="NIL48" s="65"/>
      <c r="NIM48" s="65"/>
      <c r="NIN48" s="65"/>
      <c r="NIO48" s="65"/>
      <c r="NIP48" s="65"/>
      <c r="NIQ48" s="65"/>
      <c r="NIR48" s="65"/>
      <c r="NIS48" s="65"/>
      <c r="NIT48" s="65"/>
      <c r="NIU48" s="65"/>
      <c r="NIV48" s="65"/>
      <c r="NIW48" s="65"/>
      <c r="NIX48" s="65"/>
      <c r="NIY48" s="65"/>
      <c r="NIZ48" s="65"/>
      <c r="NJA48" s="65"/>
      <c r="NJB48" s="65"/>
      <c r="NJC48" s="65"/>
      <c r="NJD48" s="65"/>
      <c r="NJE48" s="65"/>
      <c r="NJF48" s="65"/>
      <c r="NJG48" s="65"/>
      <c r="NJH48" s="65"/>
      <c r="NJI48" s="65"/>
      <c r="NJJ48" s="65"/>
      <c r="NJK48" s="65"/>
      <c r="NJL48" s="65"/>
      <c r="NJM48" s="65"/>
      <c r="NJN48" s="65"/>
      <c r="NJO48" s="65"/>
      <c r="NJP48" s="65"/>
      <c r="NJQ48" s="65"/>
      <c r="NJR48" s="65"/>
      <c r="NJS48" s="65"/>
      <c r="NJT48" s="65"/>
      <c r="NJU48" s="65"/>
      <c r="NJV48" s="65"/>
      <c r="NJW48" s="65"/>
      <c r="NJX48" s="65"/>
      <c r="NJY48" s="65"/>
      <c r="NJZ48" s="65"/>
      <c r="NKA48" s="65"/>
      <c r="NKB48" s="65"/>
      <c r="NKC48" s="65"/>
      <c r="NKD48" s="65"/>
      <c r="NKE48" s="65"/>
      <c r="NKF48" s="65"/>
      <c r="NKG48" s="65"/>
      <c r="NKH48" s="65"/>
      <c r="NKI48" s="65"/>
      <c r="NKJ48" s="65"/>
      <c r="NKK48" s="65"/>
      <c r="NKL48" s="65"/>
      <c r="NKM48" s="65"/>
      <c r="NKN48" s="65"/>
      <c r="NKO48" s="65"/>
      <c r="NKP48" s="65"/>
      <c r="NKQ48" s="65"/>
      <c r="NKR48" s="65"/>
      <c r="NKS48" s="65"/>
      <c r="NKT48" s="65"/>
      <c r="NKU48" s="65"/>
      <c r="NKV48" s="65"/>
      <c r="NKW48" s="65"/>
      <c r="NKX48" s="65"/>
      <c r="NKY48" s="65"/>
      <c r="NKZ48" s="65"/>
      <c r="NLA48" s="65"/>
      <c r="NLB48" s="65"/>
      <c r="NLC48" s="65"/>
      <c r="NLD48" s="65"/>
      <c r="NLE48" s="65"/>
      <c r="NLF48" s="65"/>
      <c r="NLG48" s="65"/>
      <c r="NLH48" s="65"/>
      <c r="NLI48" s="65"/>
      <c r="NLJ48" s="65"/>
      <c r="NLK48" s="65"/>
      <c r="NLL48" s="65"/>
      <c r="NLM48" s="65"/>
      <c r="NLN48" s="65"/>
      <c r="NLO48" s="65"/>
      <c r="NLP48" s="65"/>
      <c r="NLQ48" s="65"/>
      <c r="NLR48" s="65"/>
      <c r="NLS48" s="65"/>
      <c r="NLT48" s="65"/>
      <c r="NLU48" s="65"/>
      <c r="NLV48" s="65"/>
      <c r="NLW48" s="65"/>
      <c r="NLX48" s="65"/>
      <c r="NLY48" s="65"/>
      <c r="NLZ48" s="65"/>
      <c r="NMA48" s="65"/>
      <c r="NMB48" s="65"/>
      <c r="NMC48" s="65"/>
      <c r="NMD48" s="65"/>
      <c r="NME48" s="65"/>
      <c r="NMF48" s="65"/>
      <c r="NMG48" s="65"/>
      <c r="NMH48" s="65"/>
      <c r="NMI48" s="65"/>
      <c r="NMJ48" s="65"/>
      <c r="NMK48" s="65"/>
      <c r="NML48" s="65"/>
      <c r="NMM48" s="65"/>
      <c r="NMN48" s="65"/>
      <c r="NMO48" s="65"/>
      <c r="NMP48" s="65"/>
      <c r="NMQ48" s="65"/>
      <c r="NMR48" s="65"/>
      <c r="NMS48" s="65"/>
      <c r="NMT48" s="65"/>
      <c r="NMU48" s="65"/>
      <c r="NMV48" s="65"/>
      <c r="NMW48" s="65"/>
      <c r="NMX48" s="65"/>
      <c r="NMY48" s="65"/>
      <c r="NMZ48" s="65"/>
      <c r="NNA48" s="65"/>
      <c r="NNB48" s="65"/>
      <c r="NNC48" s="65"/>
      <c r="NND48" s="65"/>
      <c r="NNE48" s="65"/>
      <c r="NNF48" s="65"/>
      <c r="NNG48" s="65"/>
      <c r="NNH48" s="65"/>
      <c r="NNI48" s="65"/>
      <c r="NNJ48" s="65"/>
      <c r="NNK48" s="65"/>
      <c r="NNL48" s="65"/>
      <c r="NNM48" s="65"/>
      <c r="NNN48" s="65"/>
      <c r="NNO48" s="65"/>
      <c r="NNP48" s="65"/>
      <c r="NNQ48" s="65"/>
      <c r="NNR48" s="65"/>
      <c r="NNS48" s="65"/>
      <c r="NNT48" s="65"/>
      <c r="NNU48" s="65"/>
      <c r="NNV48" s="65"/>
      <c r="NNW48" s="65"/>
      <c r="NNX48" s="65"/>
      <c r="NNY48" s="65"/>
      <c r="NNZ48" s="65"/>
      <c r="NOA48" s="65"/>
      <c r="NOB48" s="65"/>
      <c r="NOC48" s="65"/>
      <c r="NOD48" s="65"/>
      <c r="NOE48" s="65"/>
      <c r="NOF48" s="65"/>
      <c r="NOG48" s="65"/>
      <c r="NOH48" s="65"/>
      <c r="NOI48" s="65"/>
      <c r="NOJ48" s="65"/>
      <c r="NOK48" s="65"/>
      <c r="NOL48" s="65"/>
      <c r="NOM48" s="65"/>
      <c r="NON48" s="65"/>
      <c r="NOO48" s="65"/>
      <c r="NOP48" s="65"/>
      <c r="NOQ48" s="65"/>
      <c r="NOR48" s="65"/>
      <c r="NOS48" s="65"/>
      <c r="NOT48" s="65"/>
      <c r="NOU48" s="65"/>
      <c r="NOV48" s="65"/>
      <c r="NOW48" s="65"/>
      <c r="NOX48" s="65"/>
      <c r="NOY48" s="65"/>
      <c r="NOZ48" s="65"/>
      <c r="NPA48" s="65"/>
      <c r="NPB48" s="65"/>
      <c r="NPC48" s="65"/>
      <c r="NPD48" s="65"/>
      <c r="NPE48" s="65"/>
      <c r="NPF48" s="65"/>
      <c r="NPG48" s="65"/>
      <c r="NPH48" s="65"/>
      <c r="NPI48" s="65"/>
      <c r="NPJ48" s="65"/>
      <c r="NPK48" s="65"/>
      <c r="NPL48" s="65"/>
      <c r="NPM48" s="65"/>
      <c r="NPN48" s="65"/>
      <c r="NPO48" s="65"/>
      <c r="NPP48" s="65"/>
      <c r="NPQ48" s="65"/>
      <c r="NPR48" s="65"/>
      <c r="NPS48" s="65"/>
      <c r="NPT48" s="65"/>
      <c r="NPU48" s="65"/>
      <c r="NPV48" s="65"/>
      <c r="NPW48" s="65"/>
      <c r="NPX48" s="65"/>
      <c r="NPY48" s="65"/>
      <c r="NPZ48" s="65"/>
      <c r="NQA48" s="65"/>
      <c r="NQB48" s="65"/>
      <c r="NQC48" s="65"/>
      <c r="NQD48" s="65"/>
      <c r="NQE48" s="65"/>
      <c r="NQF48" s="65"/>
      <c r="NQG48" s="65"/>
      <c r="NQH48" s="65"/>
      <c r="NQI48" s="65"/>
      <c r="NQJ48" s="65"/>
      <c r="NQK48" s="65"/>
      <c r="NQL48" s="65"/>
      <c r="NQM48" s="65"/>
      <c r="NQN48" s="65"/>
      <c r="NQO48" s="65"/>
      <c r="NQP48" s="65"/>
      <c r="NQQ48" s="65"/>
      <c r="NQR48" s="65"/>
      <c r="NQS48" s="65"/>
      <c r="NQT48" s="65"/>
      <c r="NQU48" s="65"/>
      <c r="NQV48" s="65"/>
      <c r="NQW48" s="65"/>
      <c r="NQX48" s="65"/>
      <c r="NQY48" s="65"/>
      <c r="NQZ48" s="65"/>
      <c r="NRA48" s="65"/>
      <c r="NRB48" s="65"/>
      <c r="NRC48" s="65"/>
      <c r="NRD48" s="65"/>
      <c r="NRE48" s="65"/>
      <c r="NRF48" s="65"/>
      <c r="NRG48" s="65"/>
      <c r="NRH48" s="65"/>
      <c r="NRI48" s="65"/>
      <c r="NRJ48" s="65"/>
      <c r="NRK48" s="65"/>
      <c r="NRL48" s="65"/>
      <c r="NRM48" s="65"/>
      <c r="NRN48" s="65"/>
      <c r="NRO48" s="65"/>
      <c r="NRP48" s="65"/>
      <c r="NRQ48" s="65"/>
      <c r="NRR48" s="65"/>
      <c r="NRS48" s="65"/>
      <c r="NRT48" s="65"/>
      <c r="NRU48" s="65"/>
      <c r="NRV48" s="65"/>
      <c r="NRW48" s="65"/>
      <c r="NRX48" s="65"/>
      <c r="NRY48" s="65"/>
      <c r="NRZ48" s="65"/>
      <c r="NSA48" s="65"/>
      <c r="NSB48" s="65"/>
      <c r="NSC48" s="65"/>
      <c r="NSD48" s="65"/>
      <c r="NSE48" s="65"/>
      <c r="NSF48" s="65"/>
      <c r="NSG48" s="65"/>
      <c r="NSH48" s="65"/>
      <c r="NSI48" s="65"/>
      <c r="NSJ48" s="65"/>
      <c r="NSK48" s="65"/>
      <c r="NSL48" s="65"/>
      <c r="NSM48" s="65"/>
      <c r="NSN48" s="65"/>
      <c r="NSO48" s="65"/>
      <c r="NSP48" s="65"/>
      <c r="NSQ48" s="65"/>
      <c r="NSR48" s="65"/>
      <c r="NSS48" s="65"/>
      <c r="NST48" s="65"/>
      <c r="NSU48" s="65"/>
      <c r="NSV48" s="65"/>
      <c r="NSW48" s="65"/>
      <c r="NSX48" s="65"/>
      <c r="NSY48" s="65"/>
      <c r="NSZ48" s="65"/>
      <c r="NTA48" s="65"/>
      <c r="NTB48" s="65"/>
      <c r="NTC48" s="65"/>
      <c r="NTD48" s="65"/>
      <c r="NTE48" s="65"/>
      <c r="NTF48" s="65"/>
      <c r="NTG48" s="65"/>
      <c r="NTH48" s="65"/>
      <c r="NTI48" s="65"/>
      <c r="NTJ48" s="65"/>
      <c r="NTK48" s="65"/>
      <c r="NTL48" s="65"/>
      <c r="NTM48" s="65"/>
      <c r="NTN48" s="65"/>
      <c r="NTO48" s="65"/>
      <c r="NTP48" s="65"/>
      <c r="NTQ48" s="65"/>
      <c r="NTR48" s="65"/>
      <c r="NTS48" s="65"/>
      <c r="NTT48" s="65"/>
      <c r="NTU48" s="65"/>
      <c r="NTV48" s="65"/>
      <c r="NTW48" s="65"/>
      <c r="NTX48" s="65"/>
      <c r="NTY48" s="65"/>
      <c r="NTZ48" s="65"/>
      <c r="NUA48" s="65"/>
      <c r="NUB48" s="65"/>
      <c r="NUC48" s="65"/>
      <c r="NUD48" s="65"/>
      <c r="NUE48" s="65"/>
      <c r="NUF48" s="65"/>
      <c r="NUG48" s="65"/>
      <c r="NUH48" s="65"/>
      <c r="NUI48" s="65"/>
      <c r="NUJ48" s="65"/>
      <c r="NUK48" s="65"/>
      <c r="NUL48" s="65"/>
      <c r="NUM48" s="65"/>
      <c r="NUN48" s="65"/>
      <c r="NUO48" s="65"/>
      <c r="NUP48" s="65"/>
      <c r="NUQ48" s="65"/>
      <c r="NUR48" s="65"/>
      <c r="NUS48" s="65"/>
      <c r="NUT48" s="65"/>
      <c r="NUU48" s="65"/>
      <c r="NUV48" s="65"/>
      <c r="NUW48" s="65"/>
      <c r="NUX48" s="65"/>
      <c r="NUY48" s="65"/>
      <c r="NUZ48" s="65"/>
      <c r="NVA48" s="65"/>
      <c r="NVB48" s="65"/>
      <c r="NVC48" s="65"/>
      <c r="NVD48" s="65"/>
      <c r="NVE48" s="65"/>
      <c r="NVF48" s="65"/>
      <c r="NVG48" s="65"/>
      <c r="NVH48" s="65"/>
      <c r="NVI48" s="65"/>
      <c r="NVJ48" s="65"/>
      <c r="NVK48" s="65"/>
      <c r="NVL48" s="65"/>
      <c r="NVM48" s="65"/>
      <c r="NVN48" s="65"/>
      <c r="NVO48" s="65"/>
      <c r="NVP48" s="65"/>
      <c r="NVQ48" s="65"/>
      <c r="NVR48" s="65"/>
      <c r="NVS48" s="65"/>
      <c r="NVT48" s="65"/>
      <c r="NVU48" s="65"/>
      <c r="NVV48" s="65"/>
      <c r="NVW48" s="65"/>
      <c r="NVX48" s="65"/>
      <c r="NVY48" s="65"/>
      <c r="NVZ48" s="65"/>
      <c r="NWA48" s="65"/>
      <c r="NWB48" s="65"/>
      <c r="NWC48" s="65"/>
      <c r="NWD48" s="65"/>
      <c r="NWE48" s="65"/>
      <c r="NWF48" s="65"/>
      <c r="NWG48" s="65"/>
      <c r="NWH48" s="65"/>
      <c r="NWI48" s="65"/>
      <c r="NWJ48" s="65"/>
      <c r="NWK48" s="65"/>
      <c r="NWL48" s="65"/>
      <c r="NWM48" s="65"/>
      <c r="NWN48" s="65"/>
      <c r="NWO48" s="65"/>
      <c r="NWP48" s="65"/>
      <c r="NWQ48" s="65"/>
      <c r="NWR48" s="65"/>
      <c r="NWS48" s="65"/>
      <c r="NWT48" s="65"/>
      <c r="NWU48" s="65"/>
      <c r="NWV48" s="65"/>
      <c r="NWW48" s="65"/>
      <c r="NWX48" s="65"/>
      <c r="NWY48" s="65"/>
      <c r="NWZ48" s="65"/>
      <c r="NXA48" s="65"/>
      <c r="NXB48" s="65"/>
      <c r="NXC48" s="65"/>
      <c r="NXD48" s="65"/>
      <c r="NXE48" s="65"/>
      <c r="NXF48" s="65"/>
      <c r="NXG48" s="65"/>
      <c r="NXH48" s="65"/>
      <c r="NXI48" s="65"/>
      <c r="NXJ48" s="65"/>
      <c r="NXK48" s="65"/>
      <c r="NXL48" s="65"/>
      <c r="NXM48" s="65"/>
      <c r="NXN48" s="65"/>
      <c r="NXO48" s="65"/>
      <c r="NXP48" s="65"/>
      <c r="NXQ48" s="65"/>
      <c r="NXR48" s="65"/>
      <c r="NXS48" s="65"/>
      <c r="NXT48" s="65"/>
      <c r="NXU48" s="65"/>
      <c r="NXV48" s="65"/>
      <c r="NXW48" s="65"/>
      <c r="NXX48" s="65"/>
      <c r="NXY48" s="65"/>
      <c r="NXZ48" s="65"/>
      <c r="NYA48" s="65"/>
      <c r="NYB48" s="65"/>
      <c r="NYC48" s="65"/>
      <c r="NYD48" s="65"/>
      <c r="NYE48" s="65"/>
      <c r="NYF48" s="65"/>
      <c r="NYG48" s="65"/>
      <c r="NYH48" s="65"/>
      <c r="NYI48" s="65"/>
      <c r="NYJ48" s="65"/>
      <c r="NYK48" s="65"/>
      <c r="NYL48" s="65"/>
      <c r="NYM48" s="65"/>
      <c r="NYN48" s="65"/>
      <c r="NYO48" s="65"/>
      <c r="NYP48" s="65"/>
      <c r="NYQ48" s="65"/>
      <c r="NYR48" s="65"/>
      <c r="NYS48" s="65"/>
      <c r="NYT48" s="65"/>
      <c r="NYU48" s="65"/>
      <c r="NYV48" s="65"/>
      <c r="NYW48" s="65"/>
      <c r="NYX48" s="65"/>
      <c r="NYY48" s="65"/>
      <c r="NYZ48" s="65"/>
      <c r="NZA48" s="65"/>
      <c r="NZB48" s="65"/>
      <c r="NZC48" s="65"/>
      <c r="NZD48" s="65"/>
      <c r="NZE48" s="65"/>
      <c r="NZF48" s="65"/>
      <c r="NZG48" s="65"/>
      <c r="NZH48" s="65"/>
      <c r="NZI48" s="65"/>
      <c r="NZJ48" s="65"/>
      <c r="NZK48" s="65"/>
      <c r="NZL48" s="65"/>
      <c r="NZM48" s="65"/>
      <c r="NZN48" s="65"/>
      <c r="NZO48" s="65"/>
      <c r="NZP48" s="65"/>
      <c r="NZQ48" s="65"/>
      <c r="NZR48" s="65"/>
      <c r="NZS48" s="65"/>
      <c r="NZT48" s="65"/>
      <c r="NZU48" s="65"/>
      <c r="NZV48" s="65"/>
      <c r="NZW48" s="65"/>
      <c r="NZX48" s="65"/>
      <c r="NZY48" s="65"/>
      <c r="NZZ48" s="65"/>
      <c r="OAA48" s="65"/>
      <c r="OAB48" s="65"/>
      <c r="OAC48" s="65"/>
      <c r="OAD48" s="65"/>
      <c r="OAE48" s="65"/>
      <c r="OAF48" s="65"/>
      <c r="OAG48" s="65"/>
      <c r="OAH48" s="65"/>
      <c r="OAI48" s="65"/>
      <c r="OAJ48" s="65"/>
      <c r="OAK48" s="65"/>
      <c r="OAL48" s="65"/>
      <c r="OAM48" s="65"/>
      <c r="OAN48" s="65"/>
      <c r="OAO48" s="65"/>
      <c r="OAP48" s="65"/>
      <c r="OAQ48" s="65"/>
      <c r="OAR48" s="65"/>
      <c r="OAS48" s="65"/>
      <c r="OAT48" s="65"/>
      <c r="OAU48" s="65"/>
      <c r="OAV48" s="65"/>
      <c r="OAW48" s="65"/>
      <c r="OAX48" s="65"/>
      <c r="OAY48" s="65"/>
      <c r="OAZ48" s="65"/>
      <c r="OBA48" s="65"/>
      <c r="OBB48" s="65"/>
      <c r="OBC48" s="65"/>
      <c r="OBD48" s="65"/>
      <c r="OBE48" s="65"/>
      <c r="OBF48" s="65"/>
      <c r="OBG48" s="65"/>
      <c r="OBH48" s="65"/>
      <c r="OBI48" s="65"/>
      <c r="OBJ48" s="65"/>
      <c r="OBK48" s="65"/>
      <c r="OBL48" s="65"/>
      <c r="OBM48" s="65"/>
      <c r="OBN48" s="65"/>
      <c r="OBO48" s="65"/>
      <c r="OBP48" s="65"/>
      <c r="OBQ48" s="65"/>
      <c r="OBR48" s="65"/>
      <c r="OBS48" s="65"/>
      <c r="OBT48" s="65"/>
      <c r="OBU48" s="65"/>
      <c r="OBV48" s="65"/>
      <c r="OBW48" s="65"/>
      <c r="OBX48" s="65"/>
      <c r="OBY48" s="65"/>
      <c r="OBZ48" s="65"/>
      <c r="OCA48" s="65"/>
      <c r="OCB48" s="65"/>
      <c r="OCC48" s="65"/>
      <c r="OCD48" s="65"/>
      <c r="OCE48" s="65"/>
      <c r="OCF48" s="65"/>
      <c r="OCG48" s="65"/>
      <c r="OCH48" s="65"/>
      <c r="OCI48" s="65"/>
      <c r="OCJ48" s="65"/>
      <c r="OCK48" s="65"/>
      <c r="OCL48" s="65"/>
      <c r="OCM48" s="65"/>
      <c r="OCN48" s="65"/>
      <c r="OCO48" s="65"/>
      <c r="OCP48" s="65"/>
      <c r="OCQ48" s="65"/>
      <c r="OCR48" s="65"/>
      <c r="OCS48" s="65"/>
      <c r="OCT48" s="65"/>
      <c r="OCU48" s="65"/>
      <c r="OCV48" s="65"/>
      <c r="OCW48" s="65"/>
      <c r="OCX48" s="65"/>
      <c r="OCY48" s="65"/>
      <c r="OCZ48" s="65"/>
      <c r="ODA48" s="65"/>
      <c r="ODB48" s="65"/>
      <c r="ODC48" s="65"/>
      <c r="ODD48" s="65"/>
      <c r="ODE48" s="65"/>
      <c r="ODF48" s="65"/>
      <c r="ODG48" s="65"/>
      <c r="ODH48" s="65"/>
      <c r="ODI48" s="65"/>
      <c r="ODJ48" s="65"/>
      <c r="ODK48" s="65"/>
      <c r="ODL48" s="65"/>
      <c r="ODM48" s="65"/>
      <c r="ODN48" s="65"/>
      <c r="ODO48" s="65"/>
      <c r="ODP48" s="65"/>
      <c r="ODQ48" s="65"/>
      <c r="ODR48" s="65"/>
      <c r="ODS48" s="65"/>
      <c r="ODT48" s="65"/>
      <c r="ODU48" s="65"/>
      <c r="ODV48" s="65"/>
      <c r="ODW48" s="65"/>
      <c r="ODX48" s="65"/>
      <c r="ODY48" s="65"/>
      <c r="ODZ48" s="65"/>
      <c r="OEA48" s="65"/>
      <c r="OEB48" s="65"/>
      <c r="OEC48" s="65"/>
      <c r="OED48" s="65"/>
      <c r="OEE48" s="65"/>
      <c r="OEF48" s="65"/>
      <c r="OEG48" s="65"/>
      <c r="OEH48" s="65"/>
      <c r="OEI48" s="65"/>
      <c r="OEJ48" s="65"/>
      <c r="OEK48" s="65"/>
      <c r="OEL48" s="65"/>
      <c r="OEM48" s="65"/>
      <c r="OEN48" s="65"/>
      <c r="OEO48" s="65"/>
      <c r="OEP48" s="65"/>
      <c r="OEQ48" s="65"/>
      <c r="OER48" s="65"/>
      <c r="OES48" s="65"/>
      <c r="OET48" s="65"/>
      <c r="OEU48" s="65"/>
      <c r="OEV48" s="65"/>
      <c r="OEW48" s="65"/>
      <c r="OEX48" s="65"/>
      <c r="OEY48" s="65"/>
      <c r="OEZ48" s="65"/>
      <c r="OFA48" s="65"/>
      <c r="OFB48" s="65"/>
      <c r="OFC48" s="65"/>
      <c r="OFD48" s="65"/>
      <c r="OFE48" s="65"/>
      <c r="OFF48" s="65"/>
      <c r="OFG48" s="65"/>
      <c r="OFH48" s="65"/>
      <c r="OFI48" s="65"/>
      <c r="OFJ48" s="65"/>
      <c r="OFK48" s="65"/>
      <c r="OFL48" s="65"/>
      <c r="OFM48" s="65"/>
      <c r="OFN48" s="65"/>
      <c r="OFO48" s="65"/>
      <c r="OFP48" s="65"/>
      <c r="OFQ48" s="65"/>
      <c r="OFR48" s="65"/>
      <c r="OFS48" s="65"/>
      <c r="OFT48" s="65"/>
      <c r="OFU48" s="65"/>
      <c r="OFV48" s="65"/>
      <c r="OFW48" s="65"/>
      <c r="OFX48" s="65"/>
      <c r="OFY48" s="65"/>
      <c r="OFZ48" s="65"/>
      <c r="OGA48" s="65"/>
      <c r="OGB48" s="65"/>
      <c r="OGC48" s="65"/>
      <c r="OGD48" s="65"/>
      <c r="OGE48" s="65"/>
      <c r="OGF48" s="65"/>
      <c r="OGG48" s="65"/>
      <c r="OGH48" s="65"/>
      <c r="OGI48" s="65"/>
      <c r="OGJ48" s="65"/>
      <c r="OGK48" s="65"/>
      <c r="OGL48" s="65"/>
      <c r="OGM48" s="65"/>
      <c r="OGN48" s="65"/>
      <c r="OGO48" s="65"/>
      <c r="OGP48" s="65"/>
      <c r="OGQ48" s="65"/>
      <c r="OGR48" s="65"/>
      <c r="OGS48" s="65"/>
      <c r="OGT48" s="65"/>
      <c r="OGU48" s="65"/>
      <c r="OGV48" s="65"/>
      <c r="OGW48" s="65"/>
      <c r="OGX48" s="65"/>
      <c r="OGY48" s="65"/>
      <c r="OGZ48" s="65"/>
      <c r="OHA48" s="65"/>
      <c r="OHB48" s="65"/>
      <c r="OHC48" s="65"/>
      <c r="OHD48" s="65"/>
      <c r="OHE48" s="65"/>
      <c r="OHF48" s="65"/>
      <c r="OHG48" s="65"/>
      <c r="OHH48" s="65"/>
      <c r="OHI48" s="65"/>
      <c r="OHJ48" s="65"/>
      <c r="OHK48" s="65"/>
      <c r="OHL48" s="65"/>
      <c r="OHM48" s="65"/>
      <c r="OHN48" s="65"/>
      <c r="OHO48" s="65"/>
      <c r="OHP48" s="65"/>
      <c r="OHQ48" s="65"/>
      <c r="OHR48" s="65"/>
      <c r="OHS48" s="65"/>
      <c r="OHT48" s="65"/>
      <c r="OHU48" s="65"/>
      <c r="OHV48" s="65"/>
      <c r="OHW48" s="65"/>
      <c r="OHX48" s="65"/>
      <c r="OHY48" s="65"/>
      <c r="OHZ48" s="65"/>
      <c r="OIA48" s="65"/>
      <c r="OIB48" s="65"/>
      <c r="OIC48" s="65"/>
      <c r="OID48" s="65"/>
      <c r="OIE48" s="65"/>
      <c r="OIF48" s="65"/>
      <c r="OIG48" s="65"/>
      <c r="OIH48" s="65"/>
      <c r="OII48" s="65"/>
      <c r="OIJ48" s="65"/>
      <c r="OIK48" s="65"/>
      <c r="OIL48" s="65"/>
      <c r="OIM48" s="65"/>
      <c r="OIN48" s="65"/>
      <c r="OIO48" s="65"/>
      <c r="OIP48" s="65"/>
      <c r="OIQ48" s="65"/>
      <c r="OIR48" s="65"/>
      <c r="OIS48" s="65"/>
      <c r="OIT48" s="65"/>
      <c r="OIU48" s="65"/>
      <c r="OIV48" s="65"/>
      <c r="OIW48" s="65"/>
      <c r="OIX48" s="65"/>
      <c r="OIY48" s="65"/>
      <c r="OIZ48" s="65"/>
      <c r="OJA48" s="65"/>
      <c r="OJB48" s="65"/>
      <c r="OJC48" s="65"/>
      <c r="OJD48" s="65"/>
      <c r="OJE48" s="65"/>
      <c r="OJF48" s="65"/>
      <c r="OJG48" s="65"/>
      <c r="OJH48" s="65"/>
      <c r="OJI48" s="65"/>
      <c r="OJJ48" s="65"/>
      <c r="OJK48" s="65"/>
      <c r="OJL48" s="65"/>
      <c r="OJM48" s="65"/>
      <c r="OJN48" s="65"/>
      <c r="OJO48" s="65"/>
      <c r="OJP48" s="65"/>
      <c r="OJQ48" s="65"/>
      <c r="OJR48" s="65"/>
      <c r="OJS48" s="65"/>
      <c r="OJT48" s="65"/>
      <c r="OJU48" s="65"/>
      <c r="OJV48" s="65"/>
      <c r="OJW48" s="65"/>
      <c r="OJX48" s="65"/>
      <c r="OJY48" s="65"/>
      <c r="OJZ48" s="65"/>
      <c r="OKA48" s="65"/>
      <c r="OKB48" s="65"/>
      <c r="OKC48" s="65"/>
      <c r="OKD48" s="65"/>
      <c r="OKE48" s="65"/>
      <c r="OKF48" s="65"/>
      <c r="OKG48" s="65"/>
      <c r="OKH48" s="65"/>
      <c r="OKI48" s="65"/>
      <c r="OKJ48" s="65"/>
      <c r="OKK48" s="65"/>
      <c r="OKL48" s="65"/>
      <c r="OKM48" s="65"/>
      <c r="OKN48" s="65"/>
      <c r="OKO48" s="65"/>
      <c r="OKP48" s="65"/>
      <c r="OKQ48" s="65"/>
      <c r="OKR48" s="65"/>
      <c r="OKS48" s="65"/>
      <c r="OKT48" s="65"/>
      <c r="OKU48" s="65"/>
      <c r="OKV48" s="65"/>
      <c r="OKW48" s="65"/>
      <c r="OKX48" s="65"/>
      <c r="OKY48" s="65"/>
      <c r="OKZ48" s="65"/>
      <c r="OLA48" s="65"/>
      <c r="OLB48" s="65"/>
      <c r="OLC48" s="65"/>
      <c r="OLD48" s="65"/>
      <c r="OLE48" s="65"/>
      <c r="OLF48" s="65"/>
      <c r="OLG48" s="65"/>
      <c r="OLH48" s="65"/>
      <c r="OLI48" s="65"/>
      <c r="OLJ48" s="65"/>
      <c r="OLK48" s="65"/>
      <c r="OLL48" s="65"/>
      <c r="OLM48" s="65"/>
      <c r="OLN48" s="65"/>
      <c r="OLO48" s="65"/>
      <c r="OLP48" s="65"/>
      <c r="OLQ48" s="65"/>
      <c r="OLR48" s="65"/>
      <c r="OLS48" s="65"/>
      <c r="OLT48" s="65"/>
      <c r="OLU48" s="65"/>
      <c r="OLV48" s="65"/>
      <c r="OLW48" s="65"/>
      <c r="OLX48" s="65"/>
      <c r="OLY48" s="65"/>
      <c r="OLZ48" s="65"/>
      <c r="OMA48" s="65"/>
      <c r="OMB48" s="65"/>
      <c r="OMC48" s="65"/>
      <c r="OMD48" s="65"/>
      <c r="OME48" s="65"/>
      <c r="OMF48" s="65"/>
      <c r="OMG48" s="65"/>
      <c r="OMH48" s="65"/>
      <c r="OMI48" s="65"/>
      <c r="OMJ48" s="65"/>
      <c r="OMK48" s="65"/>
      <c r="OML48" s="65"/>
      <c r="OMM48" s="65"/>
      <c r="OMN48" s="65"/>
      <c r="OMO48" s="65"/>
      <c r="OMP48" s="65"/>
      <c r="OMQ48" s="65"/>
      <c r="OMR48" s="65"/>
      <c r="OMS48" s="65"/>
      <c r="OMT48" s="65"/>
      <c r="OMU48" s="65"/>
      <c r="OMV48" s="65"/>
      <c r="OMW48" s="65"/>
      <c r="OMX48" s="65"/>
      <c r="OMY48" s="65"/>
      <c r="OMZ48" s="65"/>
      <c r="ONA48" s="65"/>
      <c r="ONB48" s="65"/>
      <c r="ONC48" s="65"/>
      <c r="OND48" s="65"/>
      <c r="ONE48" s="65"/>
      <c r="ONF48" s="65"/>
      <c r="ONG48" s="65"/>
      <c r="ONH48" s="65"/>
      <c r="ONI48" s="65"/>
      <c r="ONJ48" s="65"/>
      <c r="ONK48" s="65"/>
      <c r="ONL48" s="65"/>
      <c r="ONM48" s="65"/>
      <c r="ONN48" s="65"/>
      <c r="ONO48" s="65"/>
      <c r="ONP48" s="65"/>
      <c r="ONQ48" s="65"/>
      <c r="ONR48" s="65"/>
      <c r="ONS48" s="65"/>
      <c r="ONT48" s="65"/>
      <c r="ONU48" s="65"/>
      <c r="ONV48" s="65"/>
      <c r="ONW48" s="65"/>
      <c r="ONX48" s="65"/>
      <c r="ONY48" s="65"/>
      <c r="ONZ48" s="65"/>
      <c r="OOA48" s="65"/>
      <c r="OOB48" s="65"/>
      <c r="OOC48" s="65"/>
      <c r="OOD48" s="65"/>
      <c r="OOE48" s="65"/>
      <c r="OOF48" s="65"/>
      <c r="OOG48" s="65"/>
      <c r="OOH48" s="65"/>
      <c r="OOI48" s="65"/>
      <c r="OOJ48" s="65"/>
      <c r="OOK48" s="65"/>
      <c r="OOL48" s="65"/>
      <c r="OOM48" s="65"/>
      <c r="OON48" s="65"/>
      <c r="OOO48" s="65"/>
      <c r="OOP48" s="65"/>
      <c r="OOQ48" s="65"/>
      <c r="OOR48" s="65"/>
      <c r="OOS48" s="65"/>
      <c r="OOT48" s="65"/>
      <c r="OOU48" s="65"/>
      <c r="OOV48" s="65"/>
      <c r="OOW48" s="65"/>
      <c r="OOX48" s="65"/>
      <c r="OOY48" s="65"/>
      <c r="OOZ48" s="65"/>
      <c r="OPA48" s="65"/>
      <c r="OPB48" s="65"/>
      <c r="OPC48" s="65"/>
      <c r="OPD48" s="65"/>
      <c r="OPE48" s="65"/>
      <c r="OPF48" s="65"/>
      <c r="OPG48" s="65"/>
      <c r="OPH48" s="65"/>
      <c r="OPI48" s="65"/>
      <c r="OPJ48" s="65"/>
      <c r="OPK48" s="65"/>
      <c r="OPL48" s="65"/>
      <c r="OPM48" s="65"/>
      <c r="OPN48" s="65"/>
      <c r="OPO48" s="65"/>
      <c r="OPP48" s="65"/>
      <c r="OPQ48" s="65"/>
      <c r="OPR48" s="65"/>
      <c r="OPS48" s="65"/>
      <c r="OPT48" s="65"/>
      <c r="OPU48" s="65"/>
      <c r="OPV48" s="65"/>
      <c r="OPW48" s="65"/>
      <c r="OPX48" s="65"/>
      <c r="OPY48" s="65"/>
      <c r="OPZ48" s="65"/>
      <c r="OQA48" s="65"/>
      <c r="OQB48" s="65"/>
      <c r="OQC48" s="65"/>
      <c r="OQD48" s="65"/>
      <c r="OQE48" s="65"/>
      <c r="OQF48" s="65"/>
      <c r="OQG48" s="65"/>
      <c r="OQH48" s="65"/>
      <c r="OQI48" s="65"/>
      <c r="OQJ48" s="65"/>
      <c r="OQK48" s="65"/>
      <c r="OQL48" s="65"/>
      <c r="OQM48" s="65"/>
      <c r="OQN48" s="65"/>
      <c r="OQO48" s="65"/>
      <c r="OQP48" s="65"/>
      <c r="OQQ48" s="65"/>
      <c r="OQR48" s="65"/>
      <c r="OQS48" s="65"/>
      <c r="OQT48" s="65"/>
      <c r="OQU48" s="65"/>
      <c r="OQV48" s="65"/>
      <c r="OQW48" s="65"/>
      <c r="OQX48" s="65"/>
      <c r="OQY48" s="65"/>
      <c r="OQZ48" s="65"/>
      <c r="ORA48" s="65"/>
      <c r="ORB48" s="65"/>
      <c r="ORC48" s="65"/>
      <c r="ORD48" s="65"/>
      <c r="ORE48" s="65"/>
      <c r="ORF48" s="65"/>
      <c r="ORG48" s="65"/>
      <c r="ORH48" s="65"/>
      <c r="ORI48" s="65"/>
      <c r="ORJ48" s="65"/>
      <c r="ORK48" s="65"/>
      <c r="ORL48" s="65"/>
      <c r="ORM48" s="65"/>
      <c r="ORN48" s="65"/>
      <c r="ORO48" s="65"/>
      <c r="ORP48" s="65"/>
      <c r="ORQ48" s="65"/>
      <c r="ORR48" s="65"/>
      <c r="ORS48" s="65"/>
      <c r="ORT48" s="65"/>
      <c r="ORU48" s="65"/>
      <c r="ORV48" s="65"/>
      <c r="ORW48" s="65"/>
      <c r="ORX48" s="65"/>
      <c r="ORY48" s="65"/>
      <c r="ORZ48" s="65"/>
      <c r="OSA48" s="65"/>
      <c r="OSB48" s="65"/>
      <c r="OSC48" s="65"/>
      <c r="OSD48" s="65"/>
      <c r="OSE48" s="65"/>
      <c r="OSF48" s="65"/>
      <c r="OSG48" s="65"/>
      <c r="OSH48" s="65"/>
      <c r="OSI48" s="65"/>
      <c r="OSJ48" s="65"/>
      <c r="OSK48" s="65"/>
      <c r="OSL48" s="65"/>
      <c r="OSM48" s="65"/>
      <c r="OSN48" s="65"/>
      <c r="OSO48" s="65"/>
      <c r="OSP48" s="65"/>
      <c r="OSQ48" s="65"/>
      <c r="OSR48" s="65"/>
      <c r="OSS48" s="65"/>
      <c r="OST48" s="65"/>
      <c r="OSU48" s="65"/>
      <c r="OSV48" s="65"/>
      <c r="OSW48" s="65"/>
      <c r="OSX48" s="65"/>
      <c r="OSY48" s="65"/>
      <c r="OSZ48" s="65"/>
      <c r="OTA48" s="65"/>
      <c r="OTB48" s="65"/>
      <c r="OTC48" s="65"/>
      <c r="OTD48" s="65"/>
      <c r="OTE48" s="65"/>
      <c r="OTF48" s="65"/>
      <c r="OTG48" s="65"/>
      <c r="OTH48" s="65"/>
      <c r="OTI48" s="65"/>
      <c r="OTJ48" s="65"/>
      <c r="OTK48" s="65"/>
      <c r="OTL48" s="65"/>
      <c r="OTM48" s="65"/>
      <c r="OTN48" s="65"/>
      <c r="OTO48" s="65"/>
      <c r="OTP48" s="65"/>
      <c r="OTQ48" s="65"/>
      <c r="OTR48" s="65"/>
      <c r="OTS48" s="65"/>
      <c r="OTT48" s="65"/>
      <c r="OTU48" s="65"/>
      <c r="OTV48" s="65"/>
      <c r="OTW48" s="65"/>
      <c r="OTX48" s="65"/>
      <c r="OTY48" s="65"/>
      <c r="OTZ48" s="65"/>
      <c r="OUA48" s="65"/>
      <c r="OUB48" s="65"/>
      <c r="OUC48" s="65"/>
      <c r="OUD48" s="65"/>
      <c r="OUE48" s="65"/>
      <c r="OUF48" s="65"/>
      <c r="OUG48" s="65"/>
      <c r="OUH48" s="65"/>
      <c r="OUI48" s="65"/>
      <c r="OUJ48" s="65"/>
      <c r="OUK48" s="65"/>
      <c r="OUL48" s="65"/>
      <c r="OUM48" s="65"/>
      <c r="OUN48" s="65"/>
      <c r="OUO48" s="65"/>
      <c r="OUP48" s="65"/>
      <c r="OUQ48" s="65"/>
      <c r="OUR48" s="65"/>
      <c r="OUS48" s="65"/>
      <c r="OUT48" s="65"/>
      <c r="OUU48" s="65"/>
      <c r="OUV48" s="65"/>
      <c r="OUW48" s="65"/>
      <c r="OUX48" s="65"/>
      <c r="OUY48" s="65"/>
      <c r="OUZ48" s="65"/>
      <c r="OVA48" s="65"/>
      <c r="OVB48" s="65"/>
      <c r="OVC48" s="65"/>
      <c r="OVD48" s="65"/>
      <c r="OVE48" s="65"/>
      <c r="OVF48" s="65"/>
      <c r="OVG48" s="65"/>
      <c r="OVH48" s="65"/>
      <c r="OVI48" s="65"/>
      <c r="OVJ48" s="65"/>
      <c r="OVK48" s="65"/>
      <c r="OVL48" s="65"/>
      <c r="OVM48" s="65"/>
      <c r="OVN48" s="65"/>
      <c r="OVO48" s="65"/>
      <c r="OVP48" s="65"/>
      <c r="OVQ48" s="65"/>
      <c r="OVR48" s="65"/>
      <c r="OVS48" s="65"/>
      <c r="OVT48" s="65"/>
      <c r="OVU48" s="65"/>
      <c r="OVV48" s="65"/>
      <c r="OVW48" s="65"/>
      <c r="OVX48" s="65"/>
      <c r="OVY48" s="65"/>
      <c r="OVZ48" s="65"/>
      <c r="OWA48" s="65"/>
      <c r="OWB48" s="65"/>
      <c r="OWC48" s="65"/>
      <c r="OWD48" s="65"/>
      <c r="OWE48" s="65"/>
      <c r="OWF48" s="65"/>
      <c r="OWG48" s="65"/>
      <c r="OWH48" s="65"/>
      <c r="OWI48" s="65"/>
      <c r="OWJ48" s="65"/>
      <c r="OWK48" s="65"/>
      <c r="OWL48" s="65"/>
      <c r="OWM48" s="65"/>
      <c r="OWN48" s="65"/>
      <c r="OWO48" s="65"/>
      <c r="OWP48" s="65"/>
      <c r="OWQ48" s="65"/>
      <c r="OWR48" s="65"/>
      <c r="OWS48" s="65"/>
      <c r="OWT48" s="65"/>
      <c r="OWU48" s="65"/>
      <c r="OWV48" s="65"/>
      <c r="OWW48" s="65"/>
      <c r="OWX48" s="65"/>
      <c r="OWY48" s="65"/>
      <c r="OWZ48" s="65"/>
      <c r="OXA48" s="65"/>
      <c r="OXB48" s="65"/>
      <c r="OXC48" s="65"/>
      <c r="OXD48" s="65"/>
      <c r="OXE48" s="65"/>
      <c r="OXF48" s="65"/>
      <c r="OXG48" s="65"/>
      <c r="OXH48" s="65"/>
      <c r="OXI48" s="65"/>
      <c r="OXJ48" s="65"/>
      <c r="OXK48" s="65"/>
      <c r="OXL48" s="65"/>
      <c r="OXM48" s="65"/>
      <c r="OXN48" s="65"/>
      <c r="OXO48" s="65"/>
      <c r="OXP48" s="65"/>
      <c r="OXQ48" s="65"/>
      <c r="OXR48" s="65"/>
      <c r="OXS48" s="65"/>
      <c r="OXT48" s="65"/>
      <c r="OXU48" s="65"/>
      <c r="OXV48" s="65"/>
      <c r="OXW48" s="65"/>
      <c r="OXX48" s="65"/>
      <c r="OXY48" s="65"/>
      <c r="OXZ48" s="65"/>
      <c r="OYA48" s="65"/>
      <c r="OYB48" s="65"/>
      <c r="OYC48" s="65"/>
      <c r="OYD48" s="65"/>
      <c r="OYE48" s="65"/>
      <c r="OYF48" s="65"/>
      <c r="OYG48" s="65"/>
      <c r="OYH48" s="65"/>
      <c r="OYI48" s="65"/>
      <c r="OYJ48" s="65"/>
      <c r="OYK48" s="65"/>
      <c r="OYL48" s="65"/>
      <c r="OYM48" s="65"/>
      <c r="OYN48" s="65"/>
      <c r="OYO48" s="65"/>
      <c r="OYP48" s="65"/>
      <c r="OYQ48" s="65"/>
      <c r="OYR48" s="65"/>
      <c r="OYS48" s="65"/>
      <c r="OYT48" s="65"/>
      <c r="OYU48" s="65"/>
      <c r="OYV48" s="65"/>
      <c r="OYW48" s="65"/>
      <c r="OYX48" s="65"/>
      <c r="OYY48" s="65"/>
      <c r="OYZ48" s="65"/>
      <c r="OZA48" s="65"/>
      <c r="OZB48" s="65"/>
      <c r="OZC48" s="65"/>
      <c r="OZD48" s="65"/>
      <c r="OZE48" s="65"/>
      <c r="OZF48" s="65"/>
      <c r="OZG48" s="65"/>
      <c r="OZH48" s="65"/>
      <c r="OZI48" s="65"/>
      <c r="OZJ48" s="65"/>
      <c r="OZK48" s="65"/>
      <c r="OZL48" s="65"/>
      <c r="OZM48" s="65"/>
      <c r="OZN48" s="65"/>
      <c r="OZO48" s="65"/>
      <c r="OZP48" s="65"/>
      <c r="OZQ48" s="65"/>
      <c r="OZR48" s="65"/>
      <c r="OZS48" s="65"/>
      <c r="OZT48" s="65"/>
      <c r="OZU48" s="65"/>
      <c r="OZV48" s="65"/>
      <c r="OZW48" s="65"/>
      <c r="OZX48" s="65"/>
      <c r="OZY48" s="65"/>
      <c r="OZZ48" s="65"/>
      <c r="PAA48" s="65"/>
      <c r="PAB48" s="65"/>
      <c r="PAC48" s="65"/>
      <c r="PAD48" s="65"/>
      <c r="PAE48" s="65"/>
      <c r="PAF48" s="65"/>
      <c r="PAG48" s="65"/>
      <c r="PAH48" s="65"/>
      <c r="PAI48" s="65"/>
      <c r="PAJ48" s="65"/>
      <c r="PAK48" s="65"/>
      <c r="PAL48" s="65"/>
      <c r="PAM48" s="65"/>
      <c r="PAN48" s="65"/>
      <c r="PAO48" s="65"/>
      <c r="PAP48" s="65"/>
      <c r="PAQ48" s="65"/>
      <c r="PAR48" s="65"/>
      <c r="PAS48" s="65"/>
      <c r="PAT48" s="65"/>
      <c r="PAU48" s="65"/>
      <c r="PAV48" s="65"/>
      <c r="PAW48" s="65"/>
      <c r="PAX48" s="65"/>
      <c r="PAY48" s="65"/>
      <c r="PAZ48" s="65"/>
      <c r="PBA48" s="65"/>
      <c r="PBB48" s="65"/>
      <c r="PBC48" s="65"/>
      <c r="PBD48" s="65"/>
      <c r="PBE48" s="65"/>
      <c r="PBF48" s="65"/>
      <c r="PBG48" s="65"/>
      <c r="PBH48" s="65"/>
      <c r="PBI48" s="65"/>
      <c r="PBJ48" s="65"/>
      <c r="PBK48" s="65"/>
      <c r="PBL48" s="65"/>
      <c r="PBM48" s="65"/>
      <c r="PBN48" s="65"/>
      <c r="PBO48" s="65"/>
      <c r="PBP48" s="65"/>
      <c r="PBQ48" s="65"/>
      <c r="PBR48" s="65"/>
      <c r="PBS48" s="65"/>
      <c r="PBT48" s="65"/>
      <c r="PBU48" s="65"/>
      <c r="PBV48" s="65"/>
      <c r="PBW48" s="65"/>
      <c r="PBX48" s="65"/>
      <c r="PBY48" s="65"/>
      <c r="PBZ48" s="65"/>
      <c r="PCA48" s="65"/>
      <c r="PCB48" s="65"/>
      <c r="PCC48" s="65"/>
      <c r="PCD48" s="65"/>
      <c r="PCE48" s="65"/>
      <c r="PCF48" s="65"/>
      <c r="PCG48" s="65"/>
      <c r="PCH48" s="65"/>
      <c r="PCI48" s="65"/>
      <c r="PCJ48" s="65"/>
      <c r="PCK48" s="65"/>
      <c r="PCL48" s="65"/>
      <c r="PCM48" s="65"/>
      <c r="PCN48" s="65"/>
      <c r="PCO48" s="65"/>
      <c r="PCP48" s="65"/>
      <c r="PCQ48" s="65"/>
      <c r="PCR48" s="65"/>
      <c r="PCS48" s="65"/>
      <c r="PCT48" s="65"/>
      <c r="PCU48" s="65"/>
      <c r="PCV48" s="65"/>
      <c r="PCW48" s="65"/>
      <c r="PCX48" s="65"/>
      <c r="PCY48" s="65"/>
      <c r="PCZ48" s="65"/>
      <c r="PDA48" s="65"/>
      <c r="PDB48" s="65"/>
      <c r="PDC48" s="65"/>
      <c r="PDD48" s="65"/>
      <c r="PDE48" s="65"/>
      <c r="PDF48" s="65"/>
      <c r="PDG48" s="65"/>
      <c r="PDH48" s="65"/>
      <c r="PDI48" s="65"/>
      <c r="PDJ48" s="65"/>
      <c r="PDK48" s="65"/>
      <c r="PDL48" s="65"/>
      <c r="PDM48" s="65"/>
      <c r="PDN48" s="65"/>
      <c r="PDO48" s="65"/>
      <c r="PDP48" s="65"/>
      <c r="PDQ48" s="65"/>
      <c r="PDR48" s="65"/>
      <c r="PDS48" s="65"/>
      <c r="PDT48" s="65"/>
      <c r="PDU48" s="65"/>
      <c r="PDV48" s="65"/>
      <c r="PDW48" s="65"/>
      <c r="PDX48" s="65"/>
      <c r="PDY48" s="65"/>
      <c r="PDZ48" s="65"/>
      <c r="PEA48" s="65"/>
      <c r="PEB48" s="65"/>
      <c r="PEC48" s="65"/>
      <c r="PED48" s="65"/>
      <c r="PEE48" s="65"/>
      <c r="PEF48" s="65"/>
      <c r="PEG48" s="65"/>
      <c r="PEH48" s="65"/>
      <c r="PEI48" s="65"/>
      <c r="PEJ48" s="65"/>
      <c r="PEK48" s="65"/>
      <c r="PEL48" s="65"/>
      <c r="PEM48" s="65"/>
      <c r="PEN48" s="65"/>
      <c r="PEO48" s="65"/>
      <c r="PEP48" s="65"/>
      <c r="PEQ48" s="65"/>
      <c r="PER48" s="65"/>
      <c r="PES48" s="65"/>
      <c r="PET48" s="65"/>
      <c r="PEU48" s="65"/>
      <c r="PEV48" s="65"/>
      <c r="PEW48" s="65"/>
      <c r="PEX48" s="65"/>
      <c r="PEY48" s="65"/>
      <c r="PEZ48" s="65"/>
      <c r="PFA48" s="65"/>
      <c r="PFB48" s="65"/>
      <c r="PFC48" s="65"/>
      <c r="PFD48" s="65"/>
      <c r="PFE48" s="65"/>
      <c r="PFF48" s="65"/>
      <c r="PFG48" s="65"/>
      <c r="PFH48" s="65"/>
      <c r="PFI48" s="65"/>
      <c r="PFJ48" s="65"/>
      <c r="PFK48" s="65"/>
      <c r="PFL48" s="65"/>
      <c r="PFM48" s="65"/>
      <c r="PFN48" s="65"/>
      <c r="PFO48" s="65"/>
      <c r="PFP48" s="65"/>
      <c r="PFQ48" s="65"/>
      <c r="PFR48" s="65"/>
      <c r="PFS48" s="65"/>
      <c r="PFT48" s="65"/>
      <c r="PFU48" s="65"/>
      <c r="PFV48" s="65"/>
      <c r="PFW48" s="65"/>
      <c r="PFX48" s="65"/>
      <c r="PFY48" s="65"/>
      <c r="PFZ48" s="65"/>
      <c r="PGA48" s="65"/>
      <c r="PGB48" s="65"/>
      <c r="PGC48" s="65"/>
      <c r="PGD48" s="65"/>
      <c r="PGE48" s="65"/>
      <c r="PGF48" s="65"/>
      <c r="PGG48" s="65"/>
      <c r="PGH48" s="65"/>
      <c r="PGI48" s="65"/>
      <c r="PGJ48" s="65"/>
      <c r="PGK48" s="65"/>
      <c r="PGL48" s="65"/>
      <c r="PGM48" s="65"/>
      <c r="PGN48" s="65"/>
      <c r="PGO48" s="65"/>
      <c r="PGP48" s="65"/>
      <c r="PGQ48" s="65"/>
      <c r="PGR48" s="65"/>
      <c r="PGS48" s="65"/>
      <c r="PGT48" s="65"/>
      <c r="PGU48" s="65"/>
      <c r="PGV48" s="65"/>
      <c r="PGW48" s="65"/>
      <c r="PGX48" s="65"/>
      <c r="PGY48" s="65"/>
      <c r="PGZ48" s="65"/>
      <c r="PHA48" s="65"/>
      <c r="PHB48" s="65"/>
      <c r="PHC48" s="65"/>
      <c r="PHD48" s="65"/>
      <c r="PHE48" s="65"/>
      <c r="PHF48" s="65"/>
      <c r="PHG48" s="65"/>
      <c r="PHH48" s="65"/>
      <c r="PHI48" s="65"/>
      <c r="PHJ48" s="65"/>
      <c r="PHK48" s="65"/>
      <c r="PHL48" s="65"/>
      <c r="PHM48" s="65"/>
      <c r="PHN48" s="65"/>
      <c r="PHO48" s="65"/>
      <c r="PHP48" s="65"/>
      <c r="PHQ48" s="65"/>
      <c r="PHR48" s="65"/>
      <c r="PHS48" s="65"/>
      <c r="PHT48" s="65"/>
      <c r="PHU48" s="65"/>
      <c r="PHV48" s="65"/>
      <c r="PHW48" s="65"/>
      <c r="PHX48" s="65"/>
      <c r="PHY48" s="65"/>
      <c r="PHZ48" s="65"/>
      <c r="PIA48" s="65"/>
      <c r="PIB48" s="65"/>
      <c r="PIC48" s="65"/>
      <c r="PID48" s="65"/>
      <c r="PIE48" s="65"/>
      <c r="PIF48" s="65"/>
      <c r="PIG48" s="65"/>
      <c r="PIH48" s="65"/>
      <c r="PII48" s="65"/>
      <c r="PIJ48" s="65"/>
      <c r="PIK48" s="65"/>
      <c r="PIL48" s="65"/>
      <c r="PIM48" s="65"/>
      <c r="PIN48" s="65"/>
      <c r="PIO48" s="65"/>
      <c r="PIP48" s="65"/>
      <c r="PIQ48" s="65"/>
      <c r="PIR48" s="65"/>
      <c r="PIS48" s="65"/>
      <c r="PIT48" s="65"/>
      <c r="PIU48" s="65"/>
      <c r="PIV48" s="65"/>
      <c r="PIW48" s="65"/>
      <c r="PIX48" s="65"/>
      <c r="PIY48" s="65"/>
      <c r="PIZ48" s="65"/>
      <c r="PJA48" s="65"/>
      <c r="PJB48" s="65"/>
      <c r="PJC48" s="65"/>
      <c r="PJD48" s="65"/>
      <c r="PJE48" s="65"/>
      <c r="PJF48" s="65"/>
      <c r="PJG48" s="65"/>
      <c r="PJH48" s="65"/>
      <c r="PJI48" s="65"/>
      <c r="PJJ48" s="65"/>
      <c r="PJK48" s="65"/>
      <c r="PJL48" s="65"/>
      <c r="PJM48" s="65"/>
      <c r="PJN48" s="65"/>
      <c r="PJO48" s="65"/>
      <c r="PJP48" s="65"/>
      <c r="PJQ48" s="65"/>
      <c r="PJR48" s="65"/>
      <c r="PJS48" s="65"/>
      <c r="PJT48" s="65"/>
      <c r="PJU48" s="65"/>
      <c r="PJV48" s="65"/>
      <c r="PJW48" s="65"/>
      <c r="PJX48" s="65"/>
      <c r="PJY48" s="65"/>
      <c r="PJZ48" s="65"/>
      <c r="PKA48" s="65"/>
      <c r="PKB48" s="65"/>
      <c r="PKC48" s="65"/>
      <c r="PKD48" s="65"/>
      <c r="PKE48" s="65"/>
      <c r="PKF48" s="65"/>
      <c r="PKG48" s="65"/>
      <c r="PKH48" s="65"/>
      <c r="PKI48" s="65"/>
      <c r="PKJ48" s="65"/>
      <c r="PKK48" s="65"/>
      <c r="PKL48" s="65"/>
      <c r="PKM48" s="65"/>
      <c r="PKN48" s="65"/>
      <c r="PKO48" s="65"/>
      <c r="PKP48" s="65"/>
      <c r="PKQ48" s="65"/>
      <c r="PKR48" s="65"/>
      <c r="PKS48" s="65"/>
      <c r="PKT48" s="65"/>
      <c r="PKU48" s="65"/>
      <c r="PKV48" s="65"/>
      <c r="PKW48" s="65"/>
      <c r="PKX48" s="65"/>
      <c r="PKY48" s="65"/>
      <c r="PKZ48" s="65"/>
      <c r="PLA48" s="65"/>
      <c r="PLB48" s="65"/>
      <c r="PLC48" s="65"/>
      <c r="PLD48" s="65"/>
      <c r="PLE48" s="65"/>
      <c r="PLF48" s="65"/>
      <c r="PLG48" s="65"/>
      <c r="PLH48" s="65"/>
      <c r="PLI48" s="65"/>
      <c r="PLJ48" s="65"/>
      <c r="PLK48" s="65"/>
      <c r="PLL48" s="65"/>
      <c r="PLM48" s="65"/>
      <c r="PLN48" s="65"/>
      <c r="PLO48" s="65"/>
      <c r="PLP48" s="65"/>
      <c r="PLQ48" s="65"/>
      <c r="PLR48" s="65"/>
      <c r="PLS48" s="65"/>
      <c r="PLT48" s="65"/>
      <c r="PLU48" s="65"/>
      <c r="PLV48" s="65"/>
      <c r="PLW48" s="65"/>
      <c r="PLX48" s="65"/>
      <c r="PLY48" s="65"/>
      <c r="PLZ48" s="65"/>
      <c r="PMA48" s="65"/>
      <c r="PMB48" s="65"/>
      <c r="PMC48" s="65"/>
      <c r="PMD48" s="65"/>
      <c r="PME48" s="65"/>
      <c r="PMF48" s="65"/>
      <c r="PMG48" s="65"/>
      <c r="PMH48" s="65"/>
      <c r="PMI48" s="65"/>
      <c r="PMJ48" s="65"/>
      <c r="PMK48" s="65"/>
      <c r="PML48" s="65"/>
      <c r="PMM48" s="65"/>
      <c r="PMN48" s="65"/>
      <c r="PMO48" s="65"/>
      <c r="PMP48" s="65"/>
      <c r="PMQ48" s="65"/>
      <c r="PMR48" s="65"/>
      <c r="PMS48" s="65"/>
      <c r="PMT48" s="65"/>
      <c r="PMU48" s="65"/>
      <c r="PMV48" s="65"/>
      <c r="PMW48" s="65"/>
      <c r="PMX48" s="65"/>
      <c r="PMY48" s="65"/>
      <c r="PMZ48" s="65"/>
      <c r="PNA48" s="65"/>
      <c r="PNB48" s="65"/>
      <c r="PNC48" s="65"/>
      <c r="PND48" s="65"/>
      <c r="PNE48" s="65"/>
      <c r="PNF48" s="65"/>
      <c r="PNG48" s="65"/>
      <c r="PNH48" s="65"/>
      <c r="PNI48" s="65"/>
      <c r="PNJ48" s="65"/>
      <c r="PNK48" s="65"/>
      <c r="PNL48" s="65"/>
      <c r="PNM48" s="65"/>
      <c r="PNN48" s="65"/>
      <c r="PNO48" s="65"/>
      <c r="PNP48" s="65"/>
      <c r="PNQ48" s="65"/>
      <c r="PNR48" s="65"/>
      <c r="PNS48" s="65"/>
      <c r="PNT48" s="65"/>
      <c r="PNU48" s="65"/>
      <c r="PNV48" s="65"/>
      <c r="PNW48" s="65"/>
      <c r="PNX48" s="65"/>
      <c r="PNY48" s="65"/>
      <c r="PNZ48" s="65"/>
      <c r="POA48" s="65"/>
      <c r="POB48" s="65"/>
      <c r="POC48" s="65"/>
      <c r="POD48" s="65"/>
      <c r="POE48" s="65"/>
      <c r="POF48" s="65"/>
      <c r="POG48" s="65"/>
      <c r="POH48" s="65"/>
      <c r="POI48" s="65"/>
      <c r="POJ48" s="65"/>
      <c r="POK48" s="65"/>
      <c r="POL48" s="65"/>
      <c r="POM48" s="65"/>
      <c r="PON48" s="65"/>
      <c r="POO48" s="65"/>
      <c r="POP48" s="65"/>
      <c r="POQ48" s="65"/>
      <c r="POR48" s="65"/>
      <c r="POS48" s="65"/>
      <c r="POT48" s="65"/>
      <c r="POU48" s="65"/>
      <c r="POV48" s="65"/>
      <c r="POW48" s="65"/>
      <c r="POX48" s="65"/>
      <c r="POY48" s="65"/>
      <c r="POZ48" s="65"/>
      <c r="PPA48" s="65"/>
      <c r="PPB48" s="65"/>
      <c r="PPC48" s="65"/>
      <c r="PPD48" s="65"/>
      <c r="PPE48" s="65"/>
      <c r="PPF48" s="65"/>
      <c r="PPG48" s="65"/>
      <c r="PPH48" s="65"/>
      <c r="PPI48" s="65"/>
      <c r="PPJ48" s="65"/>
      <c r="PPK48" s="65"/>
      <c r="PPL48" s="65"/>
      <c r="PPM48" s="65"/>
      <c r="PPN48" s="65"/>
      <c r="PPO48" s="65"/>
      <c r="PPP48" s="65"/>
      <c r="PPQ48" s="65"/>
      <c r="PPR48" s="65"/>
      <c r="PPS48" s="65"/>
      <c r="PPT48" s="65"/>
      <c r="PPU48" s="65"/>
      <c r="PPV48" s="65"/>
      <c r="PPW48" s="65"/>
      <c r="PPX48" s="65"/>
      <c r="PPY48" s="65"/>
      <c r="PPZ48" s="65"/>
      <c r="PQA48" s="65"/>
      <c r="PQB48" s="65"/>
      <c r="PQC48" s="65"/>
      <c r="PQD48" s="65"/>
      <c r="PQE48" s="65"/>
      <c r="PQF48" s="65"/>
      <c r="PQG48" s="65"/>
      <c r="PQH48" s="65"/>
      <c r="PQI48" s="65"/>
      <c r="PQJ48" s="65"/>
      <c r="PQK48" s="65"/>
      <c r="PQL48" s="65"/>
      <c r="PQM48" s="65"/>
      <c r="PQN48" s="65"/>
      <c r="PQO48" s="65"/>
      <c r="PQP48" s="65"/>
      <c r="PQQ48" s="65"/>
      <c r="PQR48" s="65"/>
      <c r="PQS48" s="65"/>
      <c r="PQT48" s="65"/>
      <c r="PQU48" s="65"/>
      <c r="PQV48" s="65"/>
      <c r="PQW48" s="65"/>
      <c r="PQX48" s="65"/>
      <c r="PQY48" s="65"/>
      <c r="PQZ48" s="65"/>
      <c r="PRA48" s="65"/>
      <c r="PRB48" s="65"/>
      <c r="PRC48" s="65"/>
      <c r="PRD48" s="65"/>
      <c r="PRE48" s="65"/>
      <c r="PRF48" s="65"/>
      <c r="PRG48" s="65"/>
      <c r="PRH48" s="65"/>
      <c r="PRI48" s="65"/>
      <c r="PRJ48" s="65"/>
      <c r="PRK48" s="65"/>
      <c r="PRL48" s="65"/>
      <c r="PRM48" s="65"/>
      <c r="PRN48" s="65"/>
      <c r="PRO48" s="65"/>
      <c r="PRP48" s="65"/>
      <c r="PRQ48" s="65"/>
      <c r="PRR48" s="65"/>
      <c r="PRS48" s="65"/>
      <c r="PRT48" s="65"/>
      <c r="PRU48" s="65"/>
      <c r="PRV48" s="65"/>
      <c r="PRW48" s="65"/>
      <c r="PRX48" s="65"/>
      <c r="PRY48" s="65"/>
      <c r="PRZ48" s="65"/>
      <c r="PSA48" s="65"/>
      <c r="PSB48" s="65"/>
      <c r="PSC48" s="65"/>
      <c r="PSD48" s="65"/>
      <c r="PSE48" s="65"/>
      <c r="PSF48" s="65"/>
      <c r="PSG48" s="65"/>
      <c r="PSH48" s="65"/>
      <c r="PSI48" s="65"/>
      <c r="PSJ48" s="65"/>
      <c r="PSK48" s="65"/>
      <c r="PSL48" s="65"/>
      <c r="PSM48" s="65"/>
      <c r="PSN48" s="65"/>
      <c r="PSO48" s="65"/>
      <c r="PSP48" s="65"/>
      <c r="PSQ48" s="65"/>
      <c r="PSR48" s="65"/>
      <c r="PSS48" s="65"/>
      <c r="PST48" s="65"/>
      <c r="PSU48" s="65"/>
      <c r="PSV48" s="65"/>
      <c r="PSW48" s="65"/>
      <c r="PSX48" s="65"/>
      <c r="PSY48" s="65"/>
      <c r="PSZ48" s="65"/>
      <c r="PTA48" s="65"/>
      <c r="PTB48" s="65"/>
      <c r="PTC48" s="65"/>
      <c r="PTD48" s="65"/>
      <c r="PTE48" s="65"/>
      <c r="PTF48" s="65"/>
      <c r="PTG48" s="65"/>
      <c r="PTH48" s="65"/>
      <c r="PTI48" s="65"/>
      <c r="PTJ48" s="65"/>
      <c r="PTK48" s="65"/>
      <c r="PTL48" s="65"/>
      <c r="PTM48" s="65"/>
      <c r="PTN48" s="65"/>
      <c r="PTO48" s="65"/>
      <c r="PTP48" s="65"/>
      <c r="PTQ48" s="65"/>
      <c r="PTR48" s="65"/>
      <c r="PTS48" s="65"/>
      <c r="PTT48" s="65"/>
      <c r="PTU48" s="65"/>
      <c r="PTV48" s="65"/>
      <c r="PTW48" s="65"/>
      <c r="PTX48" s="65"/>
      <c r="PTY48" s="65"/>
      <c r="PTZ48" s="65"/>
      <c r="PUA48" s="65"/>
      <c r="PUB48" s="65"/>
      <c r="PUC48" s="65"/>
      <c r="PUD48" s="65"/>
      <c r="PUE48" s="65"/>
      <c r="PUF48" s="65"/>
      <c r="PUG48" s="65"/>
      <c r="PUH48" s="65"/>
      <c r="PUI48" s="65"/>
      <c r="PUJ48" s="65"/>
      <c r="PUK48" s="65"/>
      <c r="PUL48" s="65"/>
      <c r="PUM48" s="65"/>
      <c r="PUN48" s="65"/>
      <c r="PUO48" s="65"/>
      <c r="PUP48" s="65"/>
      <c r="PUQ48" s="65"/>
      <c r="PUR48" s="65"/>
      <c r="PUS48" s="65"/>
      <c r="PUT48" s="65"/>
      <c r="PUU48" s="65"/>
      <c r="PUV48" s="65"/>
      <c r="PUW48" s="65"/>
      <c r="PUX48" s="65"/>
      <c r="PUY48" s="65"/>
      <c r="PUZ48" s="65"/>
      <c r="PVA48" s="65"/>
      <c r="PVB48" s="65"/>
      <c r="PVC48" s="65"/>
      <c r="PVD48" s="65"/>
      <c r="PVE48" s="65"/>
      <c r="PVF48" s="65"/>
      <c r="PVG48" s="65"/>
      <c r="PVH48" s="65"/>
      <c r="PVI48" s="65"/>
      <c r="PVJ48" s="65"/>
      <c r="PVK48" s="65"/>
      <c r="PVL48" s="65"/>
      <c r="PVM48" s="65"/>
      <c r="PVN48" s="65"/>
      <c r="PVO48" s="65"/>
      <c r="PVP48" s="65"/>
      <c r="PVQ48" s="65"/>
      <c r="PVR48" s="65"/>
      <c r="PVS48" s="65"/>
      <c r="PVT48" s="65"/>
      <c r="PVU48" s="65"/>
      <c r="PVV48" s="65"/>
      <c r="PVW48" s="65"/>
      <c r="PVX48" s="65"/>
      <c r="PVY48" s="65"/>
      <c r="PVZ48" s="65"/>
      <c r="PWA48" s="65"/>
      <c r="PWB48" s="65"/>
      <c r="PWC48" s="65"/>
      <c r="PWD48" s="65"/>
      <c r="PWE48" s="65"/>
      <c r="PWF48" s="65"/>
      <c r="PWG48" s="65"/>
      <c r="PWH48" s="65"/>
      <c r="PWI48" s="65"/>
      <c r="PWJ48" s="65"/>
      <c r="PWK48" s="65"/>
      <c r="PWL48" s="65"/>
      <c r="PWM48" s="65"/>
      <c r="PWN48" s="65"/>
      <c r="PWO48" s="65"/>
      <c r="PWP48" s="65"/>
      <c r="PWQ48" s="65"/>
      <c r="PWR48" s="65"/>
      <c r="PWS48" s="65"/>
      <c r="PWT48" s="65"/>
      <c r="PWU48" s="65"/>
      <c r="PWV48" s="65"/>
      <c r="PWW48" s="65"/>
      <c r="PWX48" s="65"/>
      <c r="PWY48" s="65"/>
      <c r="PWZ48" s="65"/>
      <c r="PXA48" s="65"/>
      <c r="PXB48" s="65"/>
      <c r="PXC48" s="65"/>
      <c r="PXD48" s="65"/>
      <c r="PXE48" s="65"/>
      <c r="PXF48" s="65"/>
      <c r="PXG48" s="65"/>
      <c r="PXH48" s="65"/>
      <c r="PXI48" s="65"/>
      <c r="PXJ48" s="65"/>
      <c r="PXK48" s="65"/>
      <c r="PXL48" s="65"/>
      <c r="PXM48" s="65"/>
      <c r="PXN48" s="65"/>
      <c r="PXO48" s="65"/>
      <c r="PXP48" s="65"/>
      <c r="PXQ48" s="65"/>
      <c r="PXR48" s="65"/>
      <c r="PXS48" s="65"/>
      <c r="PXT48" s="65"/>
      <c r="PXU48" s="65"/>
      <c r="PXV48" s="65"/>
      <c r="PXW48" s="65"/>
      <c r="PXX48" s="65"/>
      <c r="PXY48" s="65"/>
      <c r="PXZ48" s="65"/>
      <c r="PYA48" s="65"/>
      <c r="PYB48" s="65"/>
      <c r="PYC48" s="65"/>
      <c r="PYD48" s="65"/>
      <c r="PYE48" s="65"/>
      <c r="PYF48" s="65"/>
      <c r="PYG48" s="65"/>
      <c r="PYH48" s="65"/>
      <c r="PYI48" s="65"/>
      <c r="PYJ48" s="65"/>
      <c r="PYK48" s="65"/>
      <c r="PYL48" s="65"/>
      <c r="PYM48" s="65"/>
      <c r="PYN48" s="65"/>
      <c r="PYO48" s="65"/>
      <c r="PYP48" s="65"/>
      <c r="PYQ48" s="65"/>
      <c r="PYR48" s="65"/>
      <c r="PYS48" s="65"/>
      <c r="PYT48" s="65"/>
      <c r="PYU48" s="65"/>
      <c r="PYV48" s="65"/>
      <c r="PYW48" s="65"/>
      <c r="PYX48" s="65"/>
      <c r="PYY48" s="65"/>
      <c r="PYZ48" s="65"/>
      <c r="PZA48" s="65"/>
      <c r="PZB48" s="65"/>
      <c r="PZC48" s="65"/>
      <c r="PZD48" s="65"/>
      <c r="PZE48" s="65"/>
      <c r="PZF48" s="65"/>
      <c r="PZG48" s="65"/>
      <c r="PZH48" s="65"/>
      <c r="PZI48" s="65"/>
      <c r="PZJ48" s="65"/>
      <c r="PZK48" s="65"/>
      <c r="PZL48" s="65"/>
      <c r="PZM48" s="65"/>
      <c r="PZN48" s="65"/>
      <c r="PZO48" s="65"/>
      <c r="PZP48" s="65"/>
      <c r="PZQ48" s="65"/>
      <c r="PZR48" s="65"/>
      <c r="PZS48" s="65"/>
      <c r="PZT48" s="65"/>
      <c r="PZU48" s="65"/>
      <c r="PZV48" s="65"/>
      <c r="PZW48" s="65"/>
      <c r="PZX48" s="65"/>
      <c r="PZY48" s="65"/>
      <c r="PZZ48" s="65"/>
      <c r="QAA48" s="65"/>
      <c r="QAB48" s="65"/>
      <c r="QAC48" s="65"/>
      <c r="QAD48" s="65"/>
      <c r="QAE48" s="65"/>
      <c r="QAF48" s="65"/>
      <c r="QAG48" s="65"/>
      <c r="QAH48" s="65"/>
      <c r="QAI48" s="65"/>
      <c r="QAJ48" s="65"/>
      <c r="QAK48" s="65"/>
      <c r="QAL48" s="65"/>
      <c r="QAM48" s="65"/>
      <c r="QAN48" s="65"/>
      <c r="QAO48" s="65"/>
      <c r="QAP48" s="65"/>
      <c r="QAQ48" s="65"/>
      <c r="QAR48" s="65"/>
      <c r="QAS48" s="65"/>
      <c r="QAT48" s="65"/>
      <c r="QAU48" s="65"/>
      <c r="QAV48" s="65"/>
      <c r="QAW48" s="65"/>
      <c r="QAX48" s="65"/>
      <c r="QAY48" s="65"/>
      <c r="QAZ48" s="65"/>
      <c r="QBA48" s="65"/>
      <c r="QBB48" s="65"/>
      <c r="QBC48" s="65"/>
      <c r="QBD48" s="65"/>
      <c r="QBE48" s="65"/>
      <c r="QBF48" s="65"/>
      <c r="QBG48" s="65"/>
      <c r="QBH48" s="65"/>
      <c r="QBI48" s="65"/>
      <c r="QBJ48" s="65"/>
      <c r="QBK48" s="65"/>
      <c r="QBL48" s="65"/>
      <c r="QBM48" s="65"/>
      <c r="QBN48" s="65"/>
      <c r="QBO48" s="65"/>
      <c r="QBP48" s="65"/>
      <c r="QBQ48" s="65"/>
      <c r="QBR48" s="65"/>
      <c r="QBS48" s="65"/>
      <c r="QBT48" s="65"/>
      <c r="QBU48" s="65"/>
      <c r="QBV48" s="65"/>
      <c r="QBW48" s="65"/>
      <c r="QBX48" s="65"/>
      <c r="QBY48" s="65"/>
      <c r="QBZ48" s="65"/>
      <c r="QCA48" s="65"/>
      <c r="QCB48" s="65"/>
      <c r="QCC48" s="65"/>
      <c r="QCD48" s="65"/>
      <c r="QCE48" s="65"/>
      <c r="QCF48" s="65"/>
      <c r="QCG48" s="65"/>
      <c r="QCH48" s="65"/>
      <c r="QCI48" s="65"/>
      <c r="QCJ48" s="65"/>
      <c r="QCK48" s="65"/>
      <c r="QCL48" s="65"/>
      <c r="QCM48" s="65"/>
      <c r="QCN48" s="65"/>
      <c r="QCO48" s="65"/>
      <c r="QCP48" s="65"/>
      <c r="QCQ48" s="65"/>
      <c r="QCR48" s="65"/>
      <c r="QCS48" s="65"/>
      <c r="QCT48" s="65"/>
      <c r="QCU48" s="65"/>
      <c r="QCV48" s="65"/>
      <c r="QCW48" s="65"/>
      <c r="QCX48" s="65"/>
      <c r="QCY48" s="65"/>
      <c r="QCZ48" s="65"/>
      <c r="QDA48" s="65"/>
      <c r="QDB48" s="65"/>
      <c r="QDC48" s="65"/>
      <c r="QDD48" s="65"/>
      <c r="QDE48" s="65"/>
      <c r="QDF48" s="65"/>
      <c r="QDG48" s="65"/>
      <c r="QDH48" s="65"/>
      <c r="QDI48" s="65"/>
      <c r="QDJ48" s="65"/>
      <c r="QDK48" s="65"/>
      <c r="QDL48" s="65"/>
      <c r="QDM48" s="65"/>
      <c r="QDN48" s="65"/>
      <c r="QDO48" s="65"/>
      <c r="QDP48" s="65"/>
      <c r="QDQ48" s="65"/>
      <c r="QDR48" s="65"/>
      <c r="QDS48" s="65"/>
      <c r="QDT48" s="65"/>
      <c r="QDU48" s="65"/>
      <c r="QDV48" s="65"/>
      <c r="QDW48" s="65"/>
      <c r="QDX48" s="65"/>
      <c r="QDY48" s="65"/>
      <c r="QDZ48" s="65"/>
      <c r="QEA48" s="65"/>
      <c r="QEB48" s="65"/>
      <c r="QEC48" s="65"/>
      <c r="QED48" s="65"/>
      <c r="QEE48" s="65"/>
      <c r="QEF48" s="65"/>
      <c r="QEG48" s="65"/>
      <c r="QEH48" s="65"/>
      <c r="QEI48" s="65"/>
      <c r="QEJ48" s="65"/>
      <c r="QEK48" s="65"/>
      <c r="QEL48" s="65"/>
      <c r="QEM48" s="65"/>
      <c r="QEN48" s="65"/>
      <c r="QEO48" s="65"/>
      <c r="QEP48" s="65"/>
      <c r="QEQ48" s="65"/>
      <c r="QER48" s="65"/>
      <c r="QES48" s="65"/>
      <c r="QET48" s="65"/>
      <c r="QEU48" s="65"/>
      <c r="QEV48" s="65"/>
      <c r="QEW48" s="65"/>
      <c r="QEX48" s="65"/>
      <c r="QEY48" s="65"/>
      <c r="QEZ48" s="65"/>
      <c r="QFA48" s="65"/>
      <c r="QFB48" s="65"/>
      <c r="QFC48" s="65"/>
      <c r="QFD48" s="65"/>
      <c r="QFE48" s="65"/>
      <c r="QFF48" s="65"/>
      <c r="QFG48" s="65"/>
      <c r="QFH48" s="65"/>
      <c r="QFI48" s="65"/>
      <c r="QFJ48" s="65"/>
      <c r="QFK48" s="65"/>
      <c r="QFL48" s="65"/>
      <c r="QFM48" s="65"/>
      <c r="QFN48" s="65"/>
      <c r="QFO48" s="65"/>
      <c r="QFP48" s="65"/>
      <c r="QFQ48" s="65"/>
      <c r="QFR48" s="65"/>
      <c r="QFS48" s="65"/>
      <c r="QFT48" s="65"/>
      <c r="QFU48" s="65"/>
      <c r="QFV48" s="65"/>
      <c r="QFW48" s="65"/>
      <c r="QFX48" s="65"/>
      <c r="QFY48" s="65"/>
      <c r="QFZ48" s="65"/>
      <c r="QGA48" s="65"/>
      <c r="QGB48" s="65"/>
      <c r="QGC48" s="65"/>
      <c r="QGD48" s="65"/>
      <c r="QGE48" s="65"/>
      <c r="QGF48" s="65"/>
      <c r="QGG48" s="65"/>
      <c r="QGH48" s="65"/>
      <c r="QGI48" s="65"/>
      <c r="QGJ48" s="65"/>
      <c r="QGK48" s="65"/>
      <c r="QGL48" s="65"/>
      <c r="QGM48" s="65"/>
      <c r="QGN48" s="65"/>
      <c r="QGO48" s="65"/>
      <c r="QGP48" s="65"/>
      <c r="QGQ48" s="65"/>
      <c r="QGR48" s="65"/>
      <c r="QGS48" s="65"/>
      <c r="QGT48" s="65"/>
      <c r="QGU48" s="65"/>
      <c r="QGV48" s="65"/>
      <c r="QGW48" s="65"/>
      <c r="QGX48" s="65"/>
      <c r="QGY48" s="65"/>
      <c r="QGZ48" s="65"/>
      <c r="QHA48" s="65"/>
      <c r="QHB48" s="65"/>
      <c r="QHC48" s="65"/>
      <c r="QHD48" s="65"/>
      <c r="QHE48" s="65"/>
      <c r="QHF48" s="65"/>
      <c r="QHG48" s="65"/>
      <c r="QHH48" s="65"/>
      <c r="QHI48" s="65"/>
      <c r="QHJ48" s="65"/>
      <c r="QHK48" s="65"/>
      <c r="QHL48" s="65"/>
      <c r="QHM48" s="65"/>
      <c r="QHN48" s="65"/>
      <c r="QHO48" s="65"/>
      <c r="QHP48" s="65"/>
      <c r="QHQ48" s="65"/>
      <c r="QHR48" s="65"/>
      <c r="QHS48" s="65"/>
      <c r="QHT48" s="65"/>
      <c r="QHU48" s="65"/>
      <c r="QHV48" s="65"/>
      <c r="QHW48" s="65"/>
      <c r="QHX48" s="65"/>
      <c r="QHY48" s="65"/>
      <c r="QHZ48" s="65"/>
      <c r="QIA48" s="65"/>
      <c r="QIB48" s="65"/>
      <c r="QIC48" s="65"/>
      <c r="QID48" s="65"/>
      <c r="QIE48" s="65"/>
      <c r="QIF48" s="65"/>
      <c r="QIG48" s="65"/>
      <c r="QIH48" s="65"/>
      <c r="QII48" s="65"/>
      <c r="QIJ48" s="65"/>
      <c r="QIK48" s="65"/>
      <c r="QIL48" s="65"/>
      <c r="QIM48" s="65"/>
      <c r="QIN48" s="65"/>
      <c r="QIO48" s="65"/>
      <c r="QIP48" s="65"/>
      <c r="QIQ48" s="65"/>
      <c r="QIR48" s="65"/>
      <c r="QIS48" s="65"/>
      <c r="QIT48" s="65"/>
      <c r="QIU48" s="65"/>
      <c r="QIV48" s="65"/>
      <c r="QIW48" s="65"/>
      <c r="QIX48" s="65"/>
      <c r="QIY48" s="65"/>
      <c r="QIZ48" s="65"/>
      <c r="QJA48" s="65"/>
      <c r="QJB48" s="65"/>
      <c r="QJC48" s="65"/>
      <c r="QJD48" s="65"/>
      <c r="QJE48" s="65"/>
      <c r="QJF48" s="65"/>
      <c r="QJG48" s="65"/>
      <c r="QJH48" s="65"/>
      <c r="QJI48" s="65"/>
      <c r="QJJ48" s="65"/>
      <c r="QJK48" s="65"/>
      <c r="QJL48" s="65"/>
      <c r="QJM48" s="65"/>
      <c r="QJN48" s="65"/>
      <c r="QJO48" s="65"/>
      <c r="QJP48" s="65"/>
      <c r="QJQ48" s="65"/>
      <c r="QJR48" s="65"/>
      <c r="QJS48" s="65"/>
      <c r="QJT48" s="65"/>
      <c r="QJU48" s="65"/>
      <c r="QJV48" s="65"/>
      <c r="QJW48" s="65"/>
      <c r="QJX48" s="65"/>
      <c r="QJY48" s="65"/>
      <c r="QJZ48" s="65"/>
      <c r="QKA48" s="65"/>
      <c r="QKB48" s="65"/>
      <c r="QKC48" s="65"/>
      <c r="QKD48" s="65"/>
      <c r="QKE48" s="65"/>
      <c r="QKF48" s="65"/>
      <c r="QKG48" s="65"/>
      <c r="QKH48" s="65"/>
      <c r="QKI48" s="65"/>
      <c r="QKJ48" s="65"/>
      <c r="QKK48" s="65"/>
      <c r="QKL48" s="65"/>
      <c r="QKM48" s="65"/>
      <c r="QKN48" s="65"/>
      <c r="QKO48" s="65"/>
      <c r="QKP48" s="65"/>
      <c r="QKQ48" s="65"/>
      <c r="QKR48" s="65"/>
      <c r="QKS48" s="65"/>
      <c r="QKT48" s="65"/>
      <c r="QKU48" s="65"/>
      <c r="QKV48" s="65"/>
      <c r="QKW48" s="65"/>
      <c r="QKX48" s="65"/>
      <c r="QKY48" s="65"/>
      <c r="QKZ48" s="65"/>
      <c r="QLA48" s="65"/>
      <c r="QLB48" s="65"/>
      <c r="QLC48" s="65"/>
      <c r="QLD48" s="65"/>
      <c r="QLE48" s="65"/>
      <c r="QLF48" s="65"/>
      <c r="QLG48" s="65"/>
      <c r="QLH48" s="65"/>
      <c r="QLI48" s="65"/>
      <c r="QLJ48" s="65"/>
      <c r="QLK48" s="65"/>
      <c r="QLL48" s="65"/>
      <c r="QLM48" s="65"/>
      <c r="QLN48" s="65"/>
      <c r="QLO48" s="65"/>
      <c r="QLP48" s="65"/>
      <c r="QLQ48" s="65"/>
      <c r="QLR48" s="65"/>
      <c r="QLS48" s="65"/>
      <c r="QLT48" s="65"/>
      <c r="QLU48" s="65"/>
      <c r="QLV48" s="65"/>
      <c r="QLW48" s="65"/>
      <c r="QLX48" s="65"/>
      <c r="QLY48" s="65"/>
      <c r="QLZ48" s="65"/>
      <c r="QMA48" s="65"/>
      <c r="QMB48" s="65"/>
      <c r="QMC48" s="65"/>
      <c r="QMD48" s="65"/>
      <c r="QME48" s="65"/>
      <c r="QMF48" s="65"/>
      <c r="QMG48" s="65"/>
      <c r="QMH48" s="65"/>
      <c r="QMI48" s="65"/>
      <c r="QMJ48" s="65"/>
      <c r="QMK48" s="65"/>
      <c r="QML48" s="65"/>
      <c r="QMM48" s="65"/>
      <c r="QMN48" s="65"/>
      <c r="QMO48" s="65"/>
      <c r="QMP48" s="65"/>
      <c r="QMQ48" s="65"/>
      <c r="QMR48" s="65"/>
      <c r="QMS48" s="65"/>
      <c r="QMT48" s="65"/>
      <c r="QMU48" s="65"/>
      <c r="QMV48" s="65"/>
      <c r="QMW48" s="65"/>
      <c r="QMX48" s="65"/>
      <c r="QMY48" s="65"/>
      <c r="QMZ48" s="65"/>
      <c r="QNA48" s="65"/>
      <c r="QNB48" s="65"/>
      <c r="QNC48" s="65"/>
      <c r="QND48" s="65"/>
      <c r="QNE48" s="65"/>
      <c r="QNF48" s="65"/>
      <c r="QNG48" s="65"/>
      <c r="QNH48" s="65"/>
      <c r="QNI48" s="65"/>
      <c r="QNJ48" s="65"/>
      <c r="QNK48" s="65"/>
      <c r="QNL48" s="65"/>
      <c r="QNM48" s="65"/>
      <c r="QNN48" s="65"/>
      <c r="QNO48" s="65"/>
      <c r="QNP48" s="65"/>
      <c r="QNQ48" s="65"/>
      <c r="QNR48" s="65"/>
      <c r="QNS48" s="65"/>
      <c r="QNT48" s="65"/>
      <c r="QNU48" s="65"/>
      <c r="QNV48" s="65"/>
      <c r="QNW48" s="65"/>
      <c r="QNX48" s="65"/>
      <c r="QNY48" s="65"/>
      <c r="QNZ48" s="65"/>
      <c r="QOA48" s="65"/>
      <c r="QOB48" s="65"/>
      <c r="QOC48" s="65"/>
      <c r="QOD48" s="65"/>
      <c r="QOE48" s="65"/>
      <c r="QOF48" s="65"/>
      <c r="QOG48" s="65"/>
      <c r="QOH48" s="65"/>
      <c r="QOI48" s="65"/>
      <c r="QOJ48" s="65"/>
      <c r="QOK48" s="65"/>
      <c r="QOL48" s="65"/>
      <c r="QOM48" s="65"/>
      <c r="QON48" s="65"/>
      <c r="QOO48" s="65"/>
      <c r="QOP48" s="65"/>
      <c r="QOQ48" s="65"/>
      <c r="QOR48" s="65"/>
      <c r="QOS48" s="65"/>
      <c r="QOT48" s="65"/>
      <c r="QOU48" s="65"/>
      <c r="QOV48" s="65"/>
      <c r="QOW48" s="65"/>
      <c r="QOX48" s="65"/>
      <c r="QOY48" s="65"/>
      <c r="QOZ48" s="65"/>
      <c r="QPA48" s="65"/>
      <c r="QPB48" s="65"/>
      <c r="QPC48" s="65"/>
      <c r="QPD48" s="65"/>
      <c r="QPE48" s="65"/>
      <c r="QPF48" s="65"/>
      <c r="QPG48" s="65"/>
      <c r="QPH48" s="65"/>
      <c r="QPI48" s="65"/>
      <c r="QPJ48" s="65"/>
      <c r="QPK48" s="65"/>
      <c r="QPL48" s="65"/>
      <c r="QPM48" s="65"/>
      <c r="QPN48" s="65"/>
      <c r="QPO48" s="65"/>
      <c r="QPP48" s="65"/>
      <c r="QPQ48" s="65"/>
      <c r="QPR48" s="65"/>
      <c r="QPS48" s="65"/>
      <c r="QPT48" s="65"/>
      <c r="QPU48" s="65"/>
      <c r="QPV48" s="65"/>
      <c r="QPW48" s="65"/>
      <c r="QPX48" s="65"/>
      <c r="QPY48" s="65"/>
      <c r="QPZ48" s="65"/>
      <c r="QQA48" s="65"/>
      <c r="QQB48" s="65"/>
      <c r="QQC48" s="65"/>
      <c r="QQD48" s="65"/>
      <c r="QQE48" s="65"/>
      <c r="QQF48" s="65"/>
      <c r="QQG48" s="65"/>
      <c r="QQH48" s="65"/>
      <c r="QQI48" s="65"/>
      <c r="QQJ48" s="65"/>
      <c r="QQK48" s="65"/>
      <c r="QQL48" s="65"/>
      <c r="QQM48" s="65"/>
      <c r="QQN48" s="65"/>
      <c r="QQO48" s="65"/>
      <c r="QQP48" s="65"/>
      <c r="QQQ48" s="65"/>
      <c r="QQR48" s="65"/>
      <c r="QQS48" s="65"/>
      <c r="QQT48" s="65"/>
      <c r="QQU48" s="65"/>
      <c r="QQV48" s="65"/>
      <c r="QQW48" s="65"/>
      <c r="QQX48" s="65"/>
      <c r="QQY48" s="65"/>
      <c r="QQZ48" s="65"/>
      <c r="QRA48" s="65"/>
      <c r="QRB48" s="65"/>
      <c r="QRC48" s="65"/>
      <c r="QRD48" s="65"/>
      <c r="QRE48" s="65"/>
      <c r="QRF48" s="65"/>
      <c r="QRG48" s="65"/>
      <c r="QRH48" s="65"/>
      <c r="QRI48" s="65"/>
      <c r="QRJ48" s="65"/>
      <c r="QRK48" s="65"/>
      <c r="QRL48" s="65"/>
      <c r="QRM48" s="65"/>
      <c r="QRN48" s="65"/>
      <c r="QRO48" s="65"/>
      <c r="QRP48" s="65"/>
      <c r="QRQ48" s="65"/>
      <c r="QRR48" s="65"/>
      <c r="QRS48" s="65"/>
      <c r="QRT48" s="65"/>
      <c r="QRU48" s="65"/>
      <c r="QRV48" s="65"/>
      <c r="QRW48" s="65"/>
      <c r="QRX48" s="65"/>
      <c r="QRY48" s="65"/>
      <c r="QRZ48" s="65"/>
      <c r="QSA48" s="65"/>
      <c r="QSB48" s="65"/>
      <c r="QSC48" s="65"/>
      <c r="QSD48" s="65"/>
      <c r="QSE48" s="65"/>
      <c r="QSF48" s="65"/>
      <c r="QSG48" s="65"/>
      <c r="QSH48" s="65"/>
      <c r="QSI48" s="65"/>
      <c r="QSJ48" s="65"/>
      <c r="QSK48" s="65"/>
      <c r="QSL48" s="65"/>
      <c r="QSM48" s="65"/>
      <c r="QSN48" s="65"/>
      <c r="QSO48" s="65"/>
      <c r="QSP48" s="65"/>
      <c r="QSQ48" s="65"/>
      <c r="QSR48" s="65"/>
      <c r="QSS48" s="65"/>
      <c r="QST48" s="65"/>
      <c r="QSU48" s="65"/>
      <c r="QSV48" s="65"/>
      <c r="QSW48" s="65"/>
      <c r="QSX48" s="65"/>
      <c r="QSY48" s="65"/>
      <c r="QSZ48" s="65"/>
      <c r="QTA48" s="65"/>
      <c r="QTB48" s="65"/>
      <c r="QTC48" s="65"/>
      <c r="QTD48" s="65"/>
      <c r="QTE48" s="65"/>
      <c r="QTF48" s="65"/>
      <c r="QTG48" s="65"/>
      <c r="QTH48" s="65"/>
      <c r="QTI48" s="65"/>
      <c r="QTJ48" s="65"/>
      <c r="QTK48" s="65"/>
      <c r="QTL48" s="65"/>
      <c r="QTM48" s="65"/>
      <c r="QTN48" s="65"/>
      <c r="QTO48" s="65"/>
      <c r="QTP48" s="65"/>
      <c r="QTQ48" s="65"/>
      <c r="QTR48" s="65"/>
      <c r="QTS48" s="65"/>
      <c r="QTT48" s="65"/>
      <c r="QTU48" s="65"/>
      <c r="QTV48" s="65"/>
      <c r="QTW48" s="65"/>
      <c r="QTX48" s="65"/>
      <c r="QTY48" s="65"/>
      <c r="QTZ48" s="65"/>
      <c r="QUA48" s="65"/>
      <c r="QUB48" s="65"/>
      <c r="QUC48" s="65"/>
      <c r="QUD48" s="65"/>
      <c r="QUE48" s="65"/>
      <c r="QUF48" s="65"/>
      <c r="QUG48" s="65"/>
      <c r="QUH48" s="65"/>
      <c r="QUI48" s="65"/>
      <c r="QUJ48" s="65"/>
      <c r="QUK48" s="65"/>
      <c r="QUL48" s="65"/>
      <c r="QUM48" s="65"/>
      <c r="QUN48" s="65"/>
      <c r="QUO48" s="65"/>
      <c r="QUP48" s="65"/>
      <c r="QUQ48" s="65"/>
      <c r="QUR48" s="65"/>
      <c r="QUS48" s="65"/>
      <c r="QUT48" s="65"/>
      <c r="QUU48" s="65"/>
      <c r="QUV48" s="65"/>
      <c r="QUW48" s="65"/>
      <c r="QUX48" s="65"/>
      <c r="QUY48" s="65"/>
      <c r="QUZ48" s="65"/>
      <c r="QVA48" s="65"/>
      <c r="QVB48" s="65"/>
      <c r="QVC48" s="65"/>
      <c r="QVD48" s="65"/>
      <c r="QVE48" s="65"/>
      <c r="QVF48" s="65"/>
      <c r="QVG48" s="65"/>
      <c r="QVH48" s="65"/>
      <c r="QVI48" s="65"/>
      <c r="QVJ48" s="65"/>
      <c r="QVK48" s="65"/>
      <c r="QVL48" s="65"/>
      <c r="QVM48" s="65"/>
      <c r="QVN48" s="65"/>
      <c r="QVO48" s="65"/>
      <c r="QVP48" s="65"/>
      <c r="QVQ48" s="65"/>
      <c r="QVR48" s="65"/>
      <c r="QVS48" s="65"/>
      <c r="QVT48" s="65"/>
      <c r="QVU48" s="65"/>
      <c r="QVV48" s="65"/>
      <c r="QVW48" s="65"/>
      <c r="QVX48" s="65"/>
      <c r="QVY48" s="65"/>
      <c r="QVZ48" s="65"/>
      <c r="QWA48" s="65"/>
      <c r="QWB48" s="65"/>
      <c r="QWC48" s="65"/>
      <c r="QWD48" s="65"/>
      <c r="QWE48" s="65"/>
      <c r="QWF48" s="65"/>
      <c r="QWG48" s="65"/>
      <c r="QWH48" s="65"/>
      <c r="QWI48" s="65"/>
      <c r="QWJ48" s="65"/>
      <c r="QWK48" s="65"/>
      <c r="QWL48" s="65"/>
      <c r="QWM48" s="65"/>
      <c r="QWN48" s="65"/>
      <c r="QWO48" s="65"/>
      <c r="QWP48" s="65"/>
      <c r="QWQ48" s="65"/>
      <c r="QWR48" s="65"/>
      <c r="QWS48" s="65"/>
      <c r="QWT48" s="65"/>
      <c r="QWU48" s="65"/>
      <c r="QWV48" s="65"/>
      <c r="QWW48" s="65"/>
      <c r="QWX48" s="65"/>
      <c r="QWY48" s="65"/>
      <c r="QWZ48" s="65"/>
      <c r="QXA48" s="65"/>
      <c r="QXB48" s="65"/>
      <c r="QXC48" s="65"/>
      <c r="QXD48" s="65"/>
      <c r="QXE48" s="65"/>
      <c r="QXF48" s="65"/>
      <c r="QXG48" s="65"/>
      <c r="QXH48" s="65"/>
      <c r="QXI48" s="65"/>
      <c r="QXJ48" s="65"/>
      <c r="QXK48" s="65"/>
      <c r="QXL48" s="65"/>
      <c r="QXM48" s="65"/>
      <c r="QXN48" s="65"/>
      <c r="QXO48" s="65"/>
      <c r="QXP48" s="65"/>
      <c r="QXQ48" s="65"/>
      <c r="QXR48" s="65"/>
      <c r="QXS48" s="65"/>
      <c r="QXT48" s="65"/>
      <c r="QXU48" s="65"/>
      <c r="QXV48" s="65"/>
      <c r="QXW48" s="65"/>
      <c r="QXX48" s="65"/>
      <c r="QXY48" s="65"/>
      <c r="QXZ48" s="65"/>
      <c r="QYA48" s="65"/>
      <c r="QYB48" s="65"/>
      <c r="QYC48" s="65"/>
      <c r="QYD48" s="65"/>
      <c r="QYE48" s="65"/>
      <c r="QYF48" s="65"/>
      <c r="QYG48" s="65"/>
      <c r="QYH48" s="65"/>
      <c r="QYI48" s="65"/>
      <c r="QYJ48" s="65"/>
      <c r="QYK48" s="65"/>
      <c r="QYL48" s="65"/>
      <c r="QYM48" s="65"/>
      <c r="QYN48" s="65"/>
      <c r="QYO48" s="65"/>
      <c r="QYP48" s="65"/>
      <c r="QYQ48" s="65"/>
      <c r="QYR48" s="65"/>
      <c r="QYS48" s="65"/>
      <c r="QYT48" s="65"/>
      <c r="QYU48" s="65"/>
      <c r="QYV48" s="65"/>
      <c r="QYW48" s="65"/>
      <c r="QYX48" s="65"/>
      <c r="QYY48" s="65"/>
      <c r="QYZ48" s="65"/>
      <c r="QZA48" s="65"/>
      <c r="QZB48" s="65"/>
      <c r="QZC48" s="65"/>
      <c r="QZD48" s="65"/>
      <c r="QZE48" s="65"/>
      <c r="QZF48" s="65"/>
      <c r="QZG48" s="65"/>
      <c r="QZH48" s="65"/>
      <c r="QZI48" s="65"/>
      <c r="QZJ48" s="65"/>
      <c r="QZK48" s="65"/>
      <c r="QZL48" s="65"/>
      <c r="QZM48" s="65"/>
      <c r="QZN48" s="65"/>
      <c r="QZO48" s="65"/>
      <c r="QZP48" s="65"/>
      <c r="QZQ48" s="65"/>
      <c r="QZR48" s="65"/>
      <c r="QZS48" s="65"/>
      <c r="QZT48" s="65"/>
      <c r="QZU48" s="65"/>
      <c r="QZV48" s="65"/>
      <c r="QZW48" s="65"/>
      <c r="QZX48" s="65"/>
      <c r="QZY48" s="65"/>
      <c r="QZZ48" s="65"/>
      <c r="RAA48" s="65"/>
      <c r="RAB48" s="65"/>
      <c r="RAC48" s="65"/>
      <c r="RAD48" s="65"/>
      <c r="RAE48" s="65"/>
      <c r="RAF48" s="65"/>
      <c r="RAG48" s="65"/>
      <c r="RAH48" s="65"/>
      <c r="RAI48" s="65"/>
      <c r="RAJ48" s="65"/>
      <c r="RAK48" s="65"/>
      <c r="RAL48" s="65"/>
      <c r="RAM48" s="65"/>
      <c r="RAN48" s="65"/>
      <c r="RAO48" s="65"/>
      <c r="RAP48" s="65"/>
      <c r="RAQ48" s="65"/>
      <c r="RAR48" s="65"/>
      <c r="RAS48" s="65"/>
      <c r="RAT48" s="65"/>
      <c r="RAU48" s="65"/>
      <c r="RAV48" s="65"/>
      <c r="RAW48" s="65"/>
      <c r="RAX48" s="65"/>
      <c r="RAY48" s="65"/>
      <c r="RAZ48" s="65"/>
      <c r="RBA48" s="65"/>
      <c r="RBB48" s="65"/>
      <c r="RBC48" s="65"/>
      <c r="RBD48" s="65"/>
      <c r="RBE48" s="65"/>
      <c r="RBF48" s="65"/>
      <c r="RBG48" s="65"/>
      <c r="RBH48" s="65"/>
      <c r="RBI48" s="65"/>
      <c r="RBJ48" s="65"/>
      <c r="RBK48" s="65"/>
      <c r="RBL48" s="65"/>
      <c r="RBM48" s="65"/>
      <c r="RBN48" s="65"/>
      <c r="RBO48" s="65"/>
      <c r="RBP48" s="65"/>
      <c r="RBQ48" s="65"/>
      <c r="RBR48" s="65"/>
      <c r="RBS48" s="65"/>
      <c r="RBT48" s="65"/>
      <c r="RBU48" s="65"/>
      <c r="RBV48" s="65"/>
      <c r="RBW48" s="65"/>
      <c r="RBX48" s="65"/>
      <c r="RBY48" s="65"/>
      <c r="RBZ48" s="65"/>
      <c r="RCA48" s="65"/>
      <c r="RCB48" s="65"/>
      <c r="RCC48" s="65"/>
      <c r="RCD48" s="65"/>
      <c r="RCE48" s="65"/>
      <c r="RCF48" s="65"/>
      <c r="RCG48" s="65"/>
      <c r="RCH48" s="65"/>
      <c r="RCI48" s="65"/>
      <c r="RCJ48" s="65"/>
      <c r="RCK48" s="65"/>
      <c r="RCL48" s="65"/>
      <c r="RCM48" s="65"/>
      <c r="RCN48" s="65"/>
      <c r="RCO48" s="65"/>
      <c r="RCP48" s="65"/>
      <c r="RCQ48" s="65"/>
      <c r="RCR48" s="65"/>
      <c r="RCS48" s="65"/>
      <c r="RCT48" s="65"/>
      <c r="RCU48" s="65"/>
      <c r="RCV48" s="65"/>
      <c r="RCW48" s="65"/>
      <c r="RCX48" s="65"/>
      <c r="RCY48" s="65"/>
      <c r="RCZ48" s="65"/>
      <c r="RDA48" s="65"/>
      <c r="RDB48" s="65"/>
      <c r="RDC48" s="65"/>
      <c r="RDD48" s="65"/>
      <c r="RDE48" s="65"/>
      <c r="RDF48" s="65"/>
      <c r="RDG48" s="65"/>
      <c r="RDH48" s="65"/>
      <c r="RDI48" s="65"/>
      <c r="RDJ48" s="65"/>
      <c r="RDK48" s="65"/>
      <c r="RDL48" s="65"/>
      <c r="RDM48" s="65"/>
      <c r="RDN48" s="65"/>
      <c r="RDO48" s="65"/>
      <c r="RDP48" s="65"/>
      <c r="RDQ48" s="65"/>
      <c r="RDR48" s="65"/>
      <c r="RDS48" s="65"/>
      <c r="RDT48" s="65"/>
      <c r="RDU48" s="65"/>
      <c r="RDV48" s="65"/>
      <c r="RDW48" s="65"/>
      <c r="RDX48" s="65"/>
      <c r="RDY48" s="65"/>
      <c r="RDZ48" s="65"/>
      <c r="REA48" s="65"/>
      <c r="REB48" s="65"/>
      <c r="REC48" s="65"/>
      <c r="RED48" s="65"/>
      <c r="REE48" s="65"/>
      <c r="REF48" s="65"/>
      <c r="REG48" s="65"/>
      <c r="REH48" s="65"/>
      <c r="REI48" s="65"/>
      <c r="REJ48" s="65"/>
      <c r="REK48" s="65"/>
      <c r="REL48" s="65"/>
      <c r="REM48" s="65"/>
      <c r="REN48" s="65"/>
      <c r="REO48" s="65"/>
      <c r="REP48" s="65"/>
      <c r="REQ48" s="65"/>
      <c r="RER48" s="65"/>
      <c r="RES48" s="65"/>
      <c r="RET48" s="65"/>
      <c r="REU48" s="65"/>
      <c r="REV48" s="65"/>
      <c r="REW48" s="65"/>
      <c r="REX48" s="65"/>
      <c r="REY48" s="65"/>
      <c r="REZ48" s="65"/>
      <c r="RFA48" s="65"/>
      <c r="RFB48" s="65"/>
      <c r="RFC48" s="65"/>
      <c r="RFD48" s="65"/>
      <c r="RFE48" s="65"/>
      <c r="RFF48" s="65"/>
      <c r="RFG48" s="65"/>
      <c r="RFH48" s="65"/>
      <c r="RFI48" s="65"/>
      <c r="RFJ48" s="65"/>
      <c r="RFK48" s="65"/>
      <c r="RFL48" s="65"/>
      <c r="RFM48" s="65"/>
      <c r="RFN48" s="65"/>
      <c r="RFO48" s="65"/>
      <c r="RFP48" s="65"/>
      <c r="RFQ48" s="65"/>
      <c r="RFR48" s="65"/>
      <c r="RFS48" s="65"/>
      <c r="RFT48" s="65"/>
      <c r="RFU48" s="65"/>
      <c r="RFV48" s="65"/>
      <c r="RFW48" s="65"/>
      <c r="RFX48" s="65"/>
      <c r="RFY48" s="65"/>
      <c r="RFZ48" s="65"/>
      <c r="RGA48" s="65"/>
      <c r="RGB48" s="65"/>
      <c r="RGC48" s="65"/>
      <c r="RGD48" s="65"/>
      <c r="RGE48" s="65"/>
      <c r="RGF48" s="65"/>
      <c r="RGG48" s="65"/>
      <c r="RGH48" s="65"/>
      <c r="RGI48" s="65"/>
      <c r="RGJ48" s="65"/>
      <c r="RGK48" s="65"/>
      <c r="RGL48" s="65"/>
      <c r="RGM48" s="65"/>
      <c r="RGN48" s="65"/>
      <c r="RGO48" s="65"/>
      <c r="RGP48" s="65"/>
      <c r="RGQ48" s="65"/>
      <c r="RGR48" s="65"/>
      <c r="RGS48" s="65"/>
      <c r="RGT48" s="65"/>
      <c r="RGU48" s="65"/>
      <c r="RGV48" s="65"/>
      <c r="RGW48" s="65"/>
      <c r="RGX48" s="65"/>
      <c r="RGY48" s="65"/>
      <c r="RGZ48" s="65"/>
      <c r="RHA48" s="65"/>
      <c r="RHB48" s="65"/>
      <c r="RHC48" s="65"/>
      <c r="RHD48" s="65"/>
      <c r="RHE48" s="65"/>
      <c r="RHF48" s="65"/>
      <c r="RHG48" s="65"/>
      <c r="RHH48" s="65"/>
      <c r="RHI48" s="65"/>
      <c r="RHJ48" s="65"/>
      <c r="RHK48" s="65"/>
      <c r="RHL48" s="65"/>
      <c r="RHM48" s="65"/>
      <c r="RHN48" s="65"/>
      <c r="RHO48" s="65"/>
      <c r="RHP48" s="65"/>
      <c r="RHQ48" s="65"/>
      <c r="RHR48" s="65"/>
      <c r="RHS48" s="65"/>
      <c r="RHT48" s="65"/>
      <c r="RHU48" s="65"/>
      <c r="RHV48" s="65"/>
      <c r="RHW48" s="65"/>
      <c r="RHX48" s="65"/>
      <c r="RHY48" s="65"/>
      <c r="RHZ48" s="65"/>
      <c r="RIA48" s="65"/>
      <c r="RIB48" s="65"/>
      <c r="RIC48" s="65"/>
      <c r="RID48" s="65"/>
      <c r="RIE48" s="65"/>
      <c r="RIF48" s="65"/>
      <c r="RIG48" s="65"/>
      <c r="RIH48" s="65"/>
      <c r="RII48" s="65"/>
      <c r="RIJ48" s="65"/>
      <c r="RIK48" s="65"/>
      <c r="RIL48" s="65"/>
      <c r="RIM48" s="65"/>
      <c r="RIN48" s="65"/>
      <c r="RIO48" s="65"/>
      <c r="RIP48" s="65"/>
      <c r="RIQ48" s="65"/>
      <c r="RIR48" s="65"/>
      <c r="RIS48" s="65"/>
      <c r="RIT48" s="65"/>
      <c r="RIU48" s="65"/>
      <c r="RIV48" s="65"/>
      <c r="RIW48" s="65"/>
      <c r="RIX48" s="65"/>
      <c r="RIY48" s="65"/>
      <c r="RIZ48" s="65"/>
      <c r="RJA48" s="65"/>
      <c r="RJB48" s="65"/>
      <c r="RJC48" s="65"/>
      <c r="RJD48" s="65"/>
      <c r="RJE48" s="65"/>
      <c r="RJF48" s="65"/>
      <c r="RJG48" s="65"/>
      <c r="RJH48" s="65"/>
      <c r="RJI48" s="65"/>
      <c r="RJJ48" s="65"/>
      <c r="RJK48" s="65"/>
      <c r="RJL48" s="65"/>
      <c r="RJM48" s="65"/>
      <c r="RJN48" s="65"/>
      <c r="RJO48" s="65"/>
      <c r="RJP48" s="65"/>
      <c r="RJQ48" s="65"/>
      <c r="RJR48" s="65"/>
      <c r="RJS48" s="65"/>
      <c r="RJT48" s="65"/>
      <c r="RJU48" s="65"/>
      <c r="RJV48" s="65"/>
      <c r="RJW48" s="65"/>
      <c r="RJX48" s="65"/>
      <c r="RJY48" s="65"/>
      <c r="RJZ48" s="65"/>
      <c r="RKA48" s="65"/>
      <c r="RKB48" s="65"/>
      <c r="RKC48" s="65"/>
      <c r="RKD48" s="65"/>
      <c r="RKE48" s="65"/>
      <c r="RKF48" s="65"/>
      <c r="RKG48" s="65"/>
      <c r="RKH48" s="65"/>
      <c r="RKI48" s="65"/>
      <c r="RKJ48" s="65"/>
      <c r="RKK48" s="65"/>
      <c r="RKL48" s="65"/>
      <c r="RKM48" s="65"/>
      <c r="RKN48" s="65"/>
      <c r="RKO48" s="65"/>
      <c r="RKP48" s="65"/>
      <c r="RKQ48" s="65"/>
      <c r="RKR48" s="65"/>
      <c r="RKS48" s="65"/>
      <c r="RKT48" s="65"/>
      <c r="RKU48" s="65"/>
      <c r="RKV48" s="65"/>
      <c r="RKW48" s="65"/>
      <c r="RKX48" s="65"/>
      <c r="RKY48" s="65"/>
      <c r="RKZ48" s="65"/>
      <c r="RLA48" s="65"/>
      <c r="RLB48" s="65"/>
      <c r="RLC48" s="65"/>
      <c r="RLD48" s="65"/>
      <c r="RLE48" s="65"/>
      <c r="RLF48" s="65"/>
      <c r="RLG48" s="65"/>
      <c r="RLH48" s="65"/>
      <c r="RLI48" s="65"/>
      <c r="RLJ48" s="65"/>
      <c r="RLK48" s="65"/>
      <c r="RLL48" s="65"/>
      <c r="RLM48" s="65"/>
      <c r="RLN48" s="65"/>
      <c r="RLO48" s="65"/>
      <c r="RLP48" s="65"/>
      <c r="RLQ48" s="65"/>
      <c r="RLR48" s="65"/>
      <c r="RLS48" s="65"/>
      <c r="RLT48" s="65"/>
      <c r="RLU48" s="65"/>
      <c r="RLV48" s="65"/>
      <c r="RLW48" s="65"/>
      <c r="RLX48" s="65"/>
      <c r="RLY48" s="65"/>
      <c r="RLZ48" s="65"/>
      <c r="RMA48" s="65"/>
      <c r="RMB48" s="65"/>
      <c r="RMC48" s="65"/>
      <c r="RMD48" s="65"/>
      <c r="RME48" s="65"/>
      <c r="RMF48" s="65"/>
      <c r="RMG48" s="65"/>
      <c r="RMH48" s="65"/>
      <c r="RMI48" s="65"/>
      <c r="RMJ48" s="65"/>
      <c r="RMK48" s="65"/>
      <c r="RML48" s="65"/>
      <c r="RMM48" s="65"/>
      <c r="RMN48" s="65"/>
      <c r="RMO48" s="65"/>
      <c r="RMP48" s="65"/>
      <c r="RMQ48" s="65"/>
      <c r="RMR48" s="65"/>
      <c r="RMS48" s="65"/>
      <c r="RMT48" s="65"/>
      <c r="RMU48" s="65"/>
      <c r="RMV48" s="65"/>
      <c r="RMW48" s="65"/>
      <c r="RMX48" s="65"/>
      <c r="RMY48" s="65"/>
      <c r="RMZ48" s="65"/>
      <c r="RNA48" s="65"/>
      <c r="RNB48" s="65"/>
      <c r="RNC48" s="65"/>
      <c r="RND48" s="65"/>
      <c r="RNE48" s="65"/>
      <c r="RNF48" s="65"/>
      <c r="RNG48" s="65"/>
      <c r="RNH48" s="65"/>
      <c r="RNI48" s="65"/>
      <c r="RNJ48" s="65"/>
      <c r="RNK48" s="65"/>
      <c r="RNL48" s="65"/>
      <c r="RNM48" s="65"/>
      <c r="RNN48" s="65"/>
      <c r="RNO48" s="65"/>
      <c r="RNP48" s="65"/>
      <c r="RNQ48" s="65"/>
      <c r="RNR48" s="65"/>
      <c r="RNS48" s="65"/>
      <c r="RNT48" s="65"/>
      <c r="RNU48" s="65"/>
      <c r="RNV48" s="65"/>
      <c r="RNW48" s="65"/>
      <c r="RNX48" s="65"/>
      <c r="RNY48" s="65"/>
      <c r="RNZ48" s="65"/>
      <c r="ROA48" s="65"/>
      <c r="ROB48" s="65"/>
      <c r="ROC48" s="65"/>
      <c r="ROD48" s="65"/>
      <c r="ROE48" s="65"/>
      <c r="ROF48" s="65"/>
      <c r="ROG48" s="65"/>
      <c r="ROH48" s="65"/>
      <c r="ROI48" s="65"/>
      <c r="ROJ48" s="65"/>
      <c r="ROK48" s="65"/>
      <c r="ROL48" s="65"/>
      <c r="ROM48" s="65"/>
      <c r="RON48" s="65"/>
      <c r="ROO48" s="65"/>
      <c r="ROP48" s="65"/>
      <c r="ROQ48" s="65"/>
      <c r="ROR48" s="65"/>
      <c r="ROS48" s="65"/>
      <c r="ROT48" s="65"/>
      <c r="ROU48" s="65"/>
      <c r="ROV48" s="65"/>
      <c r="ROW48" s="65"/>
      <c r="ROX48" s="65"/>
      <c r="ROY48" s="65"/>
      <c r="ROZ48" s="65"/>
      <c r="RPA48" s="65"/>
      <c r="RPB48" s="65"/>
      <c r="RPC48" s="65"/>
      <c r="RPD48" s="65"/>
      <c r="RPE48" s="65"/>
      <c r="RPF48" s="65"/>
      <c r="RPG48" s="65"/>
      <c r="RPH48" s="65"/>
      <c r="RPI48" s="65"/>
      <c r="RPJ48" s="65"/>
      <c r="RPK48" s="65"/>
      <c r="RPL48" s="65"/>
      <c r="RPM48" s="65"/>
      <c r="RPN48" s="65"/>
      <c r="RPO48" s="65"/>
      <c r="RPP48" s="65"/>
      <c r="RPQ48" s="65"/>
      <c r="RPR48" s="65"/>
      <c r="RPS48" s="65"/>
      <c r="RPT48" s="65"/>
      <c r="RPU48" s="65"/>
      <c r="RPV48" s="65"/>
      <c r="RPW48" s="65"/>
      <c r="RPX48" s="65"/>
      <c r="RPY48" s="65"/>
      <c r="RPZ48" s="65"/>
      <c r="RQA48" s="65"/>
      <c r="RQB48" s="65"/>
      <c r="RQC48" s="65"/>
      <c r="RQD48" s="65"/>
      <c r="RQE48" s="65"/>
      <c r="RQF48" s="65"/>
      <c r="RQG48" s="65"/>
      <c r="RQH48" s="65"/>
      <c r="RQI48" s="65"/>
      <c r="RQJ48" s="65"/>
      <c r="RQK48" s="65"/>
      <c r="RQL48" s="65"/>
      <c r="RQM48" s="65"/>
      <c r="RQN48" s="65"/>
      <c r="RQO48" s="65"/>
      <c r="RQP48" s="65"/>
      <c r="RQQ48" s="65"/>
      <c r="RQR48" s="65"/>
      <c r="RQS48" s="65"/>
      <c r="RQT48" s="65"/>
      <c r="RQU48" s="65"/>
      <c r="RQV48" s="65"/>
      <c r="RQW48" s="65"/>
      <c r="RQX48" s="65"/>
      <c r="RQY48" s="65"/>
      <c r="RQZ48" s="65"/>
      <c r="RRA48" s="65"/>
      <c r="RRB48" s="65"/>
      <c r="RRC48" s="65"/>
      <c r="RRD48" s="65"/>
      <c r="RRE48" s="65"/>
      <c r="RRF48" s="65"/>
      <c r="RRG48" s="65"/>
      <c r="RRH48" s="65"/>
      <c r="RRI48" s="65"/>
      <c r="RRJ48" s="65"/>
      <c r="RRK48" s="65"/>
      <c r="RRL48" s="65"/>
      <c r="RRM48" s="65"/>
      <c r="RRN48" s="65"/>
      <c r="RRO48" s="65"/>
      <c r="RRP48" s="65"/>
      <c r="RRQ48" s="65"/>
      <c r="RRR48" s="65"/>
      <c r="RRS48" s="65"/>
      <c r="RRT48" s="65"/>
      <c r="RRU48" s="65"/>
      <c r="RRV48" s="65"/>
      <c r="RRW48" s="65"/>
      <c r="RRX48" s="65"/>
      <c r="RRY48" s="65"/>
      <c r="RRZ48" s="65"/>
      <c r="RSA48" s="65"/>
      <c r="RSB48" s="65"/>
      <c r="RSC48" s="65"/>
      <c r="RSD48" s="65"/>
      <c r="RSE48" s="65"/>
      <c r="RSF48" s="65"/>
      <c r="RSG48" s="65"/>
      <c r="RSH48" s="65"/>
      <c r="RSI48" s="65"/>
      <c r="RSJ48" s="65"/>
      <c r="RSK48" s="65"/>
      <c r="RSL48" s="65"/>
      <c r="RSM48" s="65"/>
      <c r="RSN48" s="65"/>
      <c r="RSO48" s="65"/>
      <c r="RSP48" s="65"/>
      <c r="RSQ48" s="65"/>
      <c r="RSR48" s="65"/>
      <c r="RSS48" s="65"/>
      <c r="RST48" s="65"/>
      <c r="RSU48" s="65"/>
      <c r="RSV48" s="65"/>
      <c r="RSW48" s="65"/>
      <c r="RSX48" s="65"/>
      <c r="RSY48" s="65"/>
      <c r="RSZ48" s="65"/>
      <c r="RTA48" s="65"/>
      <c r="RTB48" s="65"/>
      <c r="RTC48" s="65"/>
      <c r="RTD48" s="65"/>
      <c r="RTE48" s="65"/>
      <c r="RTF48" s="65"/>
      <c r="RTG48" s="65"/>
      <c r="RTH48" s="65"/>
      <c r="RTI48" s="65"/>
      <c r="RTJ48" s="65"/>
      <c r="RTK48" s="65"/>
      <c r="RTL48" s="65"/>
      <c r="RTM48" s="65"/>
      <c r="RTN48" s="65"/>
      <c r="RTO48" s="65"/>
      <c r="RTP48" s="65"/>
      <c r="RTQ48" s="65"/>
      <c r="RTR48" s="65"/>
      <c r="RTS48" s="65"/>
      <c r="RTT48" s="65"/>
      <c r="RTU48" s="65"/>
      <c r="RTV48" s="65"/>
      <c r="RTW48" s="65"/>
      <c r="RTX48" s="65"/>
      <c r="RTY48" s="65"/>
      <c r="RTZ48" s="65"/>
      <c r="RUA48" s="65"/>
      <c r="RUB48" s="65"/>
      <c r="RUC48" s="65"/>
      <c r="RUD48" s="65"/>
      <c r="RUE48" s="65"/>
      <c r="RUF48" s="65"/>
      <c r="RUG48" s="65"/>
      <c r="RUH48" s="65"/>
      <c r="RUI48" s="65"/>
      <c r="RUJ48" s="65"/>
      <c r="RUK48" s="65"/>
      <c r="RUL48" s="65"/>
      <c r="RUM48" s="65"/>
      <c r="RUN48" s="65"/>
      <c r="RUO48" s="65"/>
      <c r="RUP48" s="65"/>
      <c r="RUQ48" s="65"/>
      <c r="RUR48" s="65"/>
      <c r="RUS48" s="65"/>
      <c r="RUT48" s="65"/>
      <c r="RUU48" s="65"/>
      <c r="RUV48" s="65"/>
      <c r="RUW48" s="65"/>
      <c r="RUX48" s="65"/>
      <c r="RUY48" s="65"/>
      <c r="RUZ48" s="65"/>
      <c r="RVA48" s="65"/>
      <c r="RVB48" s="65"/>
      <c r="RVC48" s="65"/>
      <c r="RVD48" s="65"/>
      <c r="RVE48" s="65"/>
      <c r="RVF48" s="65"/>
      <c r="RVG48" s="65"/>
      <c r="RVH48" s="65"/>
      <c r="RVI48" s="65"/>
      <c r="RVJ48" s="65"/>
      <c r="RVK48" s="65"/>
      <c r="RVL48" s="65"/>
      <c r="RVM48" s="65"/>
      <c r="RVN48" s="65"/>
      <c r="RVO48" s="65"/>
      <c r="RVP48" s="65"/>
      <c r="RVQ48" s="65"/>
      <c r="RVR48" s="65"/>
      <c r="RVS48" s="65"/>
      <c r="RVT48" s="65"/>
      <c r="RVU48" s="65"/>
      <c r="RVV48" s="65"/>
      <c r="RVW48" s="65"/>
      <c r="RVX48" s="65"/>
      <c r="RVY48" s="65"/>
      <c r="RVZ48" s="65"/>
      <c r="RWA48" s="65"/>
      <c r="RWB48" s="65"/>
      <c r="RWC48" s="65"/>
      <c r="RWD48" s="65"/>
      <c r="RWE48" s="65"/>
      <c r="RWF48" s="65"/>
      <c r="RWG48" s="65"/>
      <c r="RWH48" s="65"/>
      <c r="RWI48" s="65"/>
      <c r="RWJ48" s="65"/>
      <c r="RWK48" s="65"/>
      <c r="RWL48" s="65"/>
      <c r="RWM48" s="65"/>
      <c r="RWN48" s="65"/>
      <c r="RWO48" s="65"/>
      <c r="RWP48" s="65"/>
      <c r="RWQ48" s="65"/>
      <c r="RWR48" s="65"/>
      <c r="RWS48" s="65"/>
      <c r="RWT48" s="65"/>
      <c r="RWU48" s="65"/>
      <c r="RWV48" s="65"/>
      <c r="RWW48" s="65"/>
      <c r="RWX48" s="65"/>
      <c r="RWY48" s="65"/>
      <c r="RWZ48" s="65"/>
      <c r="RXA48" s="65"/>
      <c r="RXB48" s="65"/>
      <c r="RXC48" s="65"/>
      <c r="RXD48" s="65"/>
      <c r="RXE48" s="65"/>
      <c r="RXF48" s="65"/>
      <c r="RXG48" s="65"/>
      <c r="RXH48" s="65"/>
      <c r="RXI48" s="65"/>
      <c r="RXJ48" s="65"/>
      <c r="RXK48" s="65"/>
      <c r="RXL48" s="65"/>
      <c r="RXM48" s="65"/>
      <c r="RXN48" s="65"/>
      <c r="RXO48" s="65"/>
      <c r="RXP48" s="65"/>
      <c r="RXQ48" s="65"/>
      <c r="RXR48" s="65"/>
      <c r="RXS48" s="65"/>
      <c r="RXT48" s="65"/>
      <c r="RXU48" s="65"/>
      <c r="RXV48" s="65"/>
      <c r="RXW48" s="65"/>
      <c r="RXX48" s="65"/>
      <c r="RXY48" s="65"/>
      <c r="RXZ48" s="65"/>
      <c r="RYA48" s="65"/>
      <c r="RYB48" s="65"/>
      <c r="RYC48" s="65"/>
      <c r="RYD48" s="65"/>
      <c r="RYE48" s="65"/>
      <c r="RYF48" s="65"/>
      <c r="RYG48" s="65"/>
      <c r="RYH48" s="65"/>
      <c r="RYI48" s="65"/>
      <c r="RYJ48" s="65"/>
      <c r="RYK48" s="65"/>
      <c r="RYL48" s="65"/>
      <c r="RYM48" s="65"/>
      <c r="RYN48" s="65"/>
      <c r="RYO48" s="65"/>
      <c r="RYP48" s="65"/>
      <c r="RYQ48" s="65"/>
      <c r="RYR48" s="65"/>
      <c r="RYS48" s="65"/>
      <c r="RYT48" s="65"/>
      <c r="RYU48" s="65"/>
      <c r="RYV48" s="65"/>
      <c r="RYW48" s="65"/>
      <c r="RYX48" s="65"/>
      <c r="RYY48" s="65"/>
      <c r="RYZ48" s="65"/>
      <c r="RZA48" s="65"/>
      <c r="RZB48" s="65"/>
      <c r="RZC48" s="65"/>
      <c r="RZD48" s="65"/>
      <c r="RZE48" s="65"/>
      <c r="RZF48" s="65"/>
      <c r="RZG48" s="65"/>
      <c r="RZH48" s="65"/>
      <c r="RZI48" s="65"/>
      <c r="RZJ48" s="65"/>
      <c r="RZK48" s="65"/>
      <c r="RZL48" s="65"/>
      <c r="RZM48" s="65"/>
      <c r="RZN48" s="65"/>
      <c r="RZO48" s="65"/>
      <c r="RZP48" s="65"/>
      <c r="RZQ48" s="65"/>
      <c r="RZR48" s="65"/>
      <c r="RZS48" s="65"/>
      <c r="RZT48" s="65"/>
      <c r="RZU48" s="65"/>
      <c r="RZV48" s="65"/>
      <c r="RZW48" s="65"/>
      <c r="RZX48" s="65"/>
      <c r="RZY48" s="65"/>
      <c r="RZZ48" s="65"/>
      <c r="SAA48" s="65"/>
      <c r="SAB48" s="65"/>
      <c r="SAC48" s="65"/>
      <c r="SAD48" s="65"/>
      <c r="SAE48" s="65"/>
      <c r="SAF48" s="65"/>
      <c r="SAG48" s="65"/>
      <c r="SAH48" s="65"/>
      <c r="SAI48" s="65"/>
      <c r="SAJ48" s="65"/>
      <c r="SAK48" s="65"/>
      <c r="SAL48" s="65"/>
      <c r="SAM48" s="65"/>
      <c r="SAN48" s="65"/>
      <c r="SAO48" s="65"/>
      <c r="SAP48" s="65"/>
      <c r="SAQ48" s="65"/>
      <c r="SAR48" s="65"/>
      <c r="SAS48" s="65"/>
      <c r="SAT48" s="65"/>
      <c r="SAU48" s="65"/>
      <c r="SAV48" s="65"/>
      <c r="SAW48" s="65"/>
      <c r="SAX48" s="65"/>
      <c r="SAY48" s="65"/>
      <c r="SAZ48" s="65"/>
      <c r="SBA48" s="65"/>
      <c r="SBB48" s="65"/>
      <c r="SBC48" s="65"/>
      <c r="SBD48" s="65"/>
      <c r="SBE48" s="65"/>
      <c r="SBF48" s="65"/>
      <c r="SBG48" s="65"/>
      <c r="SBH48" s="65"/>
      <c r="SBI48" s="65"/>
      <c r="SBJ48" s="65"/>
      <c r="SBK48" s="65"/>
      <c r="SBL48" s="65"/>
      <c r="SBM48" s="65"/>
      <c r="SBN48" s="65"/>
      <c r="SBO48" s="65"/>
      <c r="SBP48" s="65"/>
      <c r="SBQ48" s="65"/>
      <c r="SBR48" s="65"/>
      <c r="SBS48" s="65"/>
      <c r="SBT48" s="65"/>
      <c r="SBU48" s="65"/>
      <c r="SBV48" s="65"/>
      <c r="SBW48" s="65"/>
      <c r="SBX48" s="65"/>
      <c r="SBY48" s="65"/>
      <c r="SBZ48" s="65"/>
      <c r="SCA48" s="65"/>
      <c r="SCB48" s="65"/>
      <c r="SCC48" s="65"/>
      <c r="SCD48" s="65"/>
      <c r="SCE48" s="65"/>
      <c r="SCF48" s="65"/>
      <c r="SCG48" s="65"/>
      <c r="SCH48" s="65"/>
      <c r="SCI48" s="65"/>
      <c r="SCJ48" s="65"/>
      <c r="SCK48" s="65"/>
      <c r="SCL48" s="65"/>
      <c r="SCM48" s="65"/>
      <c r="SCN48" s="65"/>
      <c r="SCO48" s="65"/>
      <c r="SCP48" s="65"/>
      <c r="SCQ48" s="65"/>
      <c r="SCR48" s="65"/>
      <c r="SCS48" s="65"/>
      <c r="SCT48" s="65"/>
      <c r="SCU48" s="65"/>
      <c r="SCV48" s="65"/>
      <c r="SCW48" s="65"/>
      <c r="SCX48" s="65"/>
      <c r="SCY48" s="65"/>
      <c r="SCZ48" s="65"/>
      <c r="SDA48" s="65"/>
      <c r="SDB48" s="65"/>
      <c r="SDC48" s="65"/>
      <c r="SDD48" s="65"/>
      <c r="SDE48" s="65"/>
      <c r="SDF48" s="65"/>
      <c r="SDG48" s="65"/>
      <c r="SDH48" s="65"/>
      <c r="SDI48" s="65"/>
      <c r="SDJ48" s="65"/>
      <c r="SDK48" s="65"/>
      <c r="SDL48" s="65"/>
      <c r="SDM48" s="65"/>
      <c r="SDN48" s="65"/>
      <c r="SDO48" s="65"/>
      <c r="SDP48" s="65"/>
      <c r="SDQ48" s="65"/>
      <c r="SDR48" s="65"/>
      <c r="SDS48" s="65"/>
      <c r="SDT48" s="65"/>
      <c r="SDU48" s="65"/>
      <c r="SDV48" s="65"/>
      <c r="SDW48" s="65"/>
      <c r="SDX48" s="65"/>
      <c r="SDY48" s="65"/>
      <c r="SDZ48" s="65"/>
      <c r="SEA48" s="65"/>
      <c r="SEB48" s="65"/>
      <c r="SEC48" s="65"/>
      <c r="SED48" s="65"/>
      <c r="SEE48" s="65"/>
      <c r="SEF48" s="65"/>
      <c r="SEG48" s="65"/>
      <c r="SEH48" s="65"/>
      <c r="SEI48" s="65"/>
      <c r="SEJ48" s="65"/>
      <c r="SEK48" s="65"/>
      <c r="SEL48" s="65"/>
      <c r="SEM48" s="65"/>
      <c r="SEN48" s="65"/>
      <c r="SEO48" s="65"/>
      <c r="SEP48" s="65"/>
      <c r="SEQ48" s="65"/>
      <c r="SER48" s="65"/>
      <c r="SES48" s="65"/>
      <c r="SET48" s="65"/>
      <c r="SEU48" s="65"/>
      <c r="SEV48" s="65"/>
      <c r="SEW48" s="65"/>
      <c r="SEX48" s="65"/>
      <c r="SEY48" s="65"/>
      <c r="SEZ48" s="65"/>
      <c r="SFA48" s="65"/>
      <c r="SFB48" s="65"/>
      <c r="SFC48" s="65"/>
      <c r="SFD48" s="65"/>
      <c r="SFE48" s="65"/>
      <c r="SFF48" s="65"/>
      <c r="SFG48" s="65"/>
      <c r="SFH48" s="65"/>
      <c r="SFI48" s="65"/>
      <c r="SFJ48" s="65"/>
      <c r="SFK48" s="65"/>
      <c r="SFL48" s="65"/>
      <c r="SFM48" s="65"/>
      <c r="SFN48" s="65"/>
      <c r="SFO48" s="65"/>
      <c r="SFP48" s="65"/>
      <c r="SFQ48" s="65"/>
      <c r="SFR48" s="65"/>
      <c r="SFS48" s="65"/>
      <c r="SFT48" s="65"/>
      <c r="SFU48" s="65"/>
      <c r="SFV48" s="65"/>
      <c r="SFW48" s="65"/>
      <c r="SFX48" s="65"/>
      <c r="SFY48" s="65"/>
      <c r="SFZ48" s="65"/>
      <c r="SGA48" s="65"/>
      <c r="SGB48" s="65"/>
      <c r="SGC48" s="65"/>
      <c r="SGD48" s="65"/>
      <c r="SGE48" s="65"/>
      <c r="SGF48" s="65"/>
      <c r="SGG48" s="65"/>
      <c r="SGH48" s="65"/>
      <c r="SGI48" s="65"/>
      <c r="SGJ48" s="65"/>
      <c r="SGK48" s="65"/>
      <c r="SGL48" s="65"/>
      <c r="SGM48" s="65"/>
      <c r="SGN48" s="65"/>
      <c r="SGO48" s="65"/>
      <c r="SGP48" s="65"/>
      <c r="SGQ48" s="65"/>
      <c r="SGR48" s="65"/>
      <c r="SGS48" s="65"/>
      <c r="SGT48" s="65"/>
      <c r="SGU48" s="65"/>
      <c r="SGV48" s="65"/>
      <c r="SGW48" s="65"/>
      <c r="SGX48" s="65"/>
      <c r="SGY48" s="65"/>
      <c r="SGZ48" s="65"/>
      <c r="SHA48" s="65"/>
      <c r="SHB48" s="65"/>
      <c r="SHC48" s="65"/>
      <c r="SHD48" s="65"/>
      <c r="SHE48" s="65"/>
      <c r="SHF48" s="65"/>
      <c r="SHG48" s="65"/>
      <c r="SHH48" s="65"/>
      <c r="SHI48" s="65"/>
      <c r="SHJ48" s="65"/>
      <c r="SHK48" s="65"/>
      <c r="SHL48" s="65"/>
      <c r="SHM48" s="65"/>
      <c r="SHN48" s="65"/>
      <c r="SHO48" s="65"/>
      <c r="SHP48" s="65"/>
      <c r="SHQ48" s="65"/>
      <c r="SHR48" s="65"/>
      <c r="SHS48" s="65"/>
      <c r="SHT48" s="65"/>
      <c r="SHU48" s="65"/>
      <c r="SHV48" s="65"/>
      <c r="SHW48" s="65"/>
      <c r="SHX48" s="65"/>
      <c r="SHY48" s="65"/>
      <c r="SHZ48" s="65"/>
      <c r="SIA48" s="65"/>
      <c r="SIB48" s="65"/>
      <c r="SIC48" s="65"/>
      <c r="SID48" s="65"/>
      <c r="SIE48" s="65"/>
      <c r="SIF48" s="65"/>
      <c r="SIG48" s="65"/>
      <c r="SIH48" s="65"/>
      <c r="SII48" s="65"/>
      <c r="SIJ48" s="65"/>
      <c r="SIK48" s="65"/>
      <c r="SIL48" s="65"/>
      <c r="SIM48" s="65"/>
      <c r="SIN48" s="65"/>
      <c r="SIO48" s="65"/>
      <c r="SIP48" s="65"/>
      <c r="SIQ48" s="65"/>
      <c r="SIR48" s="65"/>
      <c r="SIS48" s="65"/>
      <c r="SIT48" s="65"/>
      <c r="SIU48" s="65"/>
      <c r="SIV48" s="65"/>
      <c r="SIW48" s="65"/>
      <c r="SIX48" s="65"/>
      <c r="SIY48" s="65"/>
      <c r="SIZ48" s="65"/>
      <c r="SJA48" s="65"/>
      <c r="SJB48" s="65"/>
      <c r="SJC48" s="65"/>
      <c r="SJD48" s="65"/>
      <c r="SJE48" s="65"/>
      <c r="SJF48" s="65"/>
      <c r="SJG48" s="65"/>
      <c r="SJH48" s="65"/>
      <c r="SJI48" s="65"/>
      <c r="SJJ48" s="65"/>
      <c r="SJK48" s="65"/>
      <c r="SJL48" s="65"/>
      <c r="SJM48" s="65"/>
      <c r="SJN48" s="65"/>
      <c r="SJO48" s="65"/>
      <c r="SJP48" s="65"/>
      <c r="SJQ48" s="65"/>
      <c r="SJR48" s="65"/>
      <c r="SJS48" s="65"/>
      <c r="SJT48" s="65"/>
      <c r="SJU48" s="65"/>
      <c r="SJV48" s="65"/>
      <c r="SJW48" s="65"/>
      <c r="SJX48" s="65"/>
      <c r="SJY48" s="65"/>
      <c r="SJZ48" s="65"/>
      <c r="SKA48" s="65"/>
      <c r="SKB48" s="65"/>
      <c r="SKC48" s="65"/>
      <c r="SKD48" s="65"/>
      <c r="SKE48" s="65"/>
      <c r="SKF48" s="65"/>
      <c r="SKG48" s="65"/>
      <c r="SKH48" s="65"/>
      <c r="SKI48" s="65"/>
      <c r="SKJ48" s="65"/>
      <c r="SKK48" s="65"/>
      <c r="SKL48" s="65"/>
      <c r="SKM48" s="65"/>
      <c r="SKN48" s="65"/>
      <c r="SKO48" s="65"/>
      <c r="SKP48" s="65"/>
      <c r="SKQ48" s="65"/>
      <c r="SKR48" s="65"/>
      <c r="SKS48" s="65"/>
      <c r="SKT48" s="65"/>
      <c r="SKU48" s="65"/>
      <c r="SKV48" s="65"/>
      <c r="SKW48" s="65"/>
      <c r="SKX48" s="65"/>
      <c r="SKY48" s="65"/>
      <c r="SKZ48" s="65"/>
      <c r="SLA48" s="65"/>
      <c r="SLB48" s="65"/>
      <c r="SLC48" s="65"/>
      <c r="SLD48" s="65"/>
      <c r="SLE48" s="65"/>
      <c r="SLF48" s="65"/>
      <c r="SLG48" s="65"/>
      <c r="SLH48" s="65"/>
      <c r="SLI48" s="65"/>
      <c r="SLJ48" s="65"/>
      <c r="SLK48" s="65"/>
      <c r="SLL48" s="65"/>
      <c r="SLM48" s="65"/>
      <c r="SLN48" s="65"/>
      <c r="SLO48" s="65"/>
      <c r="SLP48" s="65"/>
      <c r="SLQ48" s="65"/>
      <c r="SLR48" s="65"/>
      <c r="SLS48" s="65"/>
      <c r="SLT48" s="65"/>
      <c r="SLU48" s="65"/>
      <c r="SLV48" s="65"/>
      <c r="SLW48" s="65"/>
      <c r="SLX48" s="65"/>
      <c r="SLY48" s="65"/>
      <c r="SLZ48" s="65"/>
      <c r="SMA48" s="65"/>
      <c r="SMB48" s="65"/>
      <c r="SMC48" s="65"/>
      <c r="SMD48" s="65"/>
      <c r="SME48" s="65"/>
      <c r="SMF48" s="65"/>
      <c r="SMG48" s="65"/>
      <c r="SMH48" s="65"/>
      <c r="SMI48" s="65"/>
      <c r="SMJ48" s="65"/>
      <c r="SMK48" s="65"/>
      <c r="SML48" s="65"/>
      <c r="SMM48" s="65"/>
      <c r="SMN48" s="65"/>
      <c r="SMO48" s="65"/>
      <c r="SMP48" s="65"/>
      <c r="SMQ48" s="65"/>
      <c r="SMR48" s="65"/>
      <c r="SMS48" s="65"/>
      <c r="SMT48" s="65"/>
      <c r="SMU48" s="65"/>
      <c r="SMV48" s="65"/>
      <c r="SMW48" s="65"/>
      <c r="SMX48" s="65"/>
      <c r="SMY48" s="65"/>
      <c r="SMZ48" s="65"/>
      <c r="SNA48" s="65"/>
      <c r="SNB48" s="65"/>
      <c r="SNC48" s="65"/>
      <c r="SND48" s="65"/>
      <c r="SNE48" s="65"/>
      <c r="SNF48" s="65"/>
      <c r="SNG48" s="65"/>
      <c r="SNH48" s="65"/>
      <c r="SNI48" s="65"/>
      <c r="SNJ48" s="65"/>
      <c r="SNK48" s="65"/>
      <c r="SNL48" s="65"/>
      <c r="SNM48" s="65"/>
      <c r="SNN48" s="65"/>
      <c r="SNO48" s="65"/>
      <c r="SNP48" s="65"/>
      <c r="SNQ48" s="65"/>
      <c r="SNR48" s="65"/>
      <c r="SNS48" s="65"/>
      <c r="SNT48" s="65"/>
      <c r="SNU48" s="65"/>
      <c r="SNV48" s="65"/>
      <c r="SNW48" s="65"/>
      <c r="SNX48" s="65"/>
      <c r="SNY48" s="65"/>
      <c r="SNZ48" s="65"/>
      <c r="SOA48" s="65"/>
      <c r="SOB48" s="65"/>
      <c r="SOC48" s="65"/>
      <c r="SOD48" s="65"/>
      <c r="SOE48" s="65"/>
      <c r="SOF48" s="65"/>
      <c r="SOG48" s="65"/>
      <c r="SOH48" s="65"/>
      <c r="SOI48" s="65"/>
      <c r="SOJ48" s="65"/>
      <c r="SOK48" s="65"/>
      <c r="SOL48" s="65"/>
      <c r="SOM48" s="65"/>
      <c r="SON48" s="65"/>
      <c r="SOO48" s="65"/>
      <c r="SOP48" s="65"/>
      <c r="SOQ48" s="65"/>
      <c r="SOR48" s="65"/>
      <c r="SOS48" s="65"/>
      <c r="SOT48" s="65"/>
      <c r="SOU48" s="65"/>
      <c r="SOV48" s="65"/>
      <c r="SOW48" s="65"/>
      <c r="SOX48" s="65"/>
      <c r="SOY48" s="65"/>
      <c r="SOZ48" s="65"/>
      <c r="SPA48" s="65"/>
      <c r="SPB48" s="65"/>
      <c r="SPC48" s="65"/>
      <c r="SPD48" s="65"/>
      <c r="SPE48" s="65"/>
      <c r="SPF48" s="65"/>
      <c r="SPG48" s="65"/>
      <c r="SPH48" s="65"/>
      <c r="SPI48" s="65"/>
      <c r="SPJ48" s="65"/>
      <c r="SPK48" s="65"/>
      <c r="SPL48" s="65"/>
      <c r="SPM48" s="65"/>
      <c r="SPN48" s="65"/>
      <c r="SPO48" s="65"/>
      <c r="SPP48" s="65"/>
      <c r="SPQ48" s="65"/>
      <c r="SPR48" s="65"/>
      <c r="SPS48" s="65"/>
      <c r="SPT48" s="65"/>
      <c r="SPU48" s="65"/>
      <c r="SPV48" s="65"/>
      <c r="SPW48" s="65"/>
      <c r="SPX48" s="65"/>
      <c r="SPY48" s="65"/>
      <c r="SPZ48" s="65"/>
      <c r="SQA48" s="65"/>
      <c r="SQB48" s="65"/>
      <c r="SQC48" s="65"/>
      <c r="SQD48" s="65"/>
      <c r="SQE48" s="65"/>
      <c r="SQF48" s="65"/>
      <c r="SQG48" s="65"/>
      <c r="SQH48" s="65"/>
      <c r="SQI48" s="65"/>
      <c r="SQJ48" s="65"/>
      <c r="SQK48" s="65"/>
      <c r="SQL48" s="65"/>
      <c r="SQM48" s="65"/>
      <c r="SQN48" s="65"/>
      <c r="SQO48" s="65"/>
      <c r="SQP48" s="65"/>
      <c r="SQQ48" s="65"/>
      <c r="SQR48" s="65"/>
      <c r="SQS48" s="65"/>
      <c r="SQT48" s="65"/>
      <c r="SQU48" s="65"/>
      <c r="SQV48" s="65"/>
      <c r="SQW48" s="65"/>
      <c r="SQX48" s="65"/>
      <c r="SQY48" s="65"/>
      <c r="SQZ48" s="65"/>
      <c r="SRA48" s="65"/>
      <c r="SRB48" s="65"/>
      <c r="SRC48" s="65"/>
      <c r="SRD48" s="65"/>
      <c r="SRE48" s="65"/>
      <c r="SRF48" s="65"/>
      <c r="SRG48" s="65"/>
      <c r="SRH48" s="65"/>
      <c r="SRI48" s="65"/>
      <c r="SRJ48" s="65"/>
      <c r="SRK48" s="65"/>
      <c r="SRL48" s="65"/>
      <c r="SRM48" s="65"/>
      <c r="SRN48" s="65"/>
      <c r="SRO48" s="65"/>
      <c r="SRP48" s="65"/>
      <c r="SRQ48" s="65"/>
      <c r="SRR48" s="65"/>
      <c r="SRS48" s="65"/>
      <c r="SRT48" s="65"/>
      <c r="SRU48" s="65"/>
      <c r="SRV48" s="65"/>
      <c r="SRW48" s="65"/>
      <c r="SRX48" s="65"/>
      <c r="SRY48" s="65"/>
      <c r="SRZ48" s="65"/>
      <c r="SSA48" s="65"/>
      <c r="SSB48" s="65"/>
      <c r="SSC48" s="65"/>
      <c r="SSD48" s="65"/>
      <c r="SSE48" s="65"/>
      <c r="SSF48" s="65"/>
      <c r="SSG48" s="65"/>
      <c r="SSH48" s="65"/>
      <c r="SSI48" s="65"/>
      <c r="SSJ48" s="65"/>
      <c r="SSK48" s="65"/>
      <c r="SSL48" s="65"/>
      <c r="SSM48" s="65"/>
      <c r="SSN48" s="65"/>
      <c r="SSO48" s="65"/>
      <c r="SSP48" s="65"/>
      <c r="SSQ48" s="65"/>
      <c r="SSR48" s="65"/>
      <c r="SSS48" s="65"/>
      <c r="SST48" s="65"/>
      <c r="SSU48" s="65"/>
      <c r="SSV48" s="65"/>
      <c r="SSW48" s="65"/>
      <c r="SSX48" s="65"/>
      <c r="SSY48" s="65"/>
      <c r="SSZ48" s="65"/>
      <c r="STA48" s="65"/>
      <c r="STB48" s="65"/>
      <c r="STC48" s="65"/>
      <c r="STD48" s="65"/>
      <c r="STE48" s="65"/>
      <c r="STF48" s="65"/>
      <c r="STG48" s="65"/>
      <c r="STH48" s="65"/>
      <c r="STI48" s="65"/>
      <c r="STJ48" s="65"/>
      <c r="STK48" s="65"/>
      <c r="STL48" s="65"/>
      <c r="STM48" s="65"/>
      <c r="STN48" s="65"/>
      <c r="STO48" s="65"/>
      <c r="STP48" s="65"/>
      <c r="STQ48" s="65"/>
      <c r="STR48" s="65"/>
      <c r="STS48" s="65"/>
      <c r="STT48" s="65"/>
      <c r="STU48" s="65"/>
      <c r="STV48" s="65"/>
      <c r="STW48" s="65"/>
      <c r="STX48" s="65"/>
      <c r="STY48" s="65"/>
      <c r="STZ48" s="65"/>
      <c r="SUA48" s="65"/>
      <c r="SUB48" s="65"/>
      <c r="SUC48" s="65"/>
      <c r="SUD48" s="65"/>
      <c r="SUE48" s="65"/>
      <c r="SUF48" s="65"/>
      <c r="SUG48" s="65"/>
      <c r="SUH48" s="65"/>
      <c r="SUI48" s="65"/>
      <c r="SUJ48" s="65"/>
      <c r="SUK48" s="65"/>
      <c r="SUL48" s="65"/>
      <c r="SUM48" s="65"/>
      <c r="SUN48" s="65"/>
      <c r="SUO48" s="65"/>
      <c r="SUP48" s="65"/>
      <c r="SUQ48" s="65"/>
      <c r="SUR48" s="65"/>
      <c r="SUS48" s="65"/>
      <c r="SUT48" s="65"/>
      <c r="SUU48" s="65"/>
      <c r="SUV48" s="65"/>
      <c r="SUW48" s="65"/>
      <c r="SUX48" s="65"/>
      <c r="SUY48" s="65"/>
      <c r="SUZ48" s="65"/>
      <c r="SVA48" s="65"/>
      <c r="SVB48" s="65"/>
      <c r="SVC48" s="65"/>
      <c r="SVD48" s="65"/>
      <c r="SVE48" s="65"/>
      <c r="SVF48" s="65"/>
      <c r="SVG48" s="65"/>
      <c r="SVH48" s="65"/>
      <c r="SVI48" s="65"/>
      <c r="SVJ48" s="65"/>
      <c r="SVK48" s="65"/>
      <c r="SVL48" s="65"/>
      <c r="SVM48" s="65"/>
      <c r="SVN48" s="65"/>
      <c r="SVO48" s="65"/>
      <c r="SVP48" s="65"/>
      <c r="SVQ48" s="65"/>
      <c r="SVR48" s="65"/>
      <c r="SVS48" s="65"/>
      <c r="SVT48" s="65"/>
      <c r="SVU48" s="65"/>
      <c r="SVV48" s="65"/>
      <c r="SVW48" s="65"/>
      <c r="SVX48" s="65"/>
      <c r="SVY48" s="65"/>
      <c r="SVZ48" s="65"/>
      <c r="SWA48" s="65"/>
      <c r="SWB48" s="65"/>
      <c r="SWC48" s="65"/>
      <c r="SWD48" s="65"/>
      <c r="SWE48" s="65"/>
      <c r="SWF48" s="65"/>
      <c r="SWG48" s="65"/>
      <c r="SWH48" s="65"/>
      <c r="SWI48" s="65"/>
      <c r="SWJ48" s="65"/>
      <c r="SWK48" s="65"/>
      <c r="SWL48" s="65"/>
      <c r="SWM48" s="65"/>
      <c r="SWN48" s="65"/>
      <c r="SWO48" s="65"/>
      <c r="SWP48" s="65"/>
      <c r="SWQ48" s="65"/>
      <c r="SWR48" s="65"/>
      <c r="SWS48" s="65"/>
      <c r="SWT48" s="65"/>
      <c r="SWU48" s="65"/>
      <c r="SWV48" s="65"/>
      <c r="SWW48" s="65"/>
      <c r="SWX48" s="65"/>
      <c r="SWY48" s="65"/>
      <c r="SWZ48" s="65"/>
      <c r="SXA48" s="65"/>
      <c r="SXB48" s="65"/>
      <c r="SXC48" s="65"/>
      <c r="SXD48" s="65"/>
      <c r="SXE48" s="65"/>
      <c r="SXF48" s="65"/>
      <c r="SXG48" s="65"/>
      <c r="SXH48" s="65"/>
      <c r="SXI48" s="65"/>
      <c r="SXJ48" s="65"/>
      <c r="SXK48" s="65"/>
      <c r="SXL48" s="65"/>
      <c r="SXM48" s="65"/>
      <c r="SXN48" s="65"/>
      <c r="SXO48" s="65"/>
      <c r="SXP48" s="65"/>
      <c r="SXQ48" s="65"/>
      <c r="SXR48" s="65"/>
      <c r="SXS48" s="65"/>
      <c r="SXT48" s="65"/>
      <c r="SXU48" s="65"/>
      <c r="SXV48" s="65"/>
      <c r="SXW48" s="65"/>
      <c r="SXX48" s="65"/>
      <c r="SXY48" s="65"/>
      <c r="SXZ48" s="65"/>
      <c r="SYA48" s="65"/>
      <c r="SYB48" s="65"/>
      <c r="SYC48" s="65"/>
      <c r="SYD48" s="65"/>
      <c r="SYE48" s="65"/>
      <c r="SYF48" s="65"/>
      <c r="SYG48" s="65"/>
      <c r="SYH48" s="65"/>
      <c r="SYI48" s="65"/>
      <c r="SYJ48" s="65"/>
      <c r="SYK48" s="65"/>
      <c r="SYL48" s="65"/>
      <c r="SYM48" s="65"/>
      <c r="SYN48" s="65"/>
      <c r="SYO48" s="65"/>
      <c r="SYP48" s="65"/>
      <c r="SYQ48" s="65"/>
      <c r="SYR48" s="65"/>
      <c r="SYS48" s="65"/>
      <c r="SYT48" s="65"/>
      <c r="SYU48" s="65"/>
      <c r="SYV48" s="65"/>
      <c r="SYW48" s="65"/>
      <c r="SYX48" s="65"/>
      <c r="SYY48" s="65"/>
      <c r="SYZ48" s="65"/>
      <c r="SZA48" s="65"/>
      <c r="SZB48" s="65"/>
      <c r="SZC48" s="65"/>
      <c r="SZD48" s="65"/>
      <c r="SZE48" s="65"/>
      <c r="SZF48" s="65"/>
      <c r="SZG48" s="65"/>
      <c r="SZH48" s="65"/>
      <c r="SZI48" s="65"/>
      <c r="SZJ48" s="65"/>
      <c r="SZK48" s="65"/>
      <c r="SZL48" s="65"/>
      <c r="SZM48" s="65"/>
      <c r="SZN48" s="65"/>
      <c r="SZO48" s="65"/>
      <c r="SZP48" s="65"/>
      <c r="SZQ48" s="65"/>
      <c r="SZR48" s="65"/>
      <c r="SZS48" s="65"/>
      <c r="SZT48" s="65"/>
      <c r="SZU48" s="65"/>
      <c r="SZV48" s="65"/>
      <c r="SZW48" s="65"/>
      <c r="SZX48" s="65"/>
      <c r="SZY48" s="65"/>
      <c r="SZZ48" s="65"/>
      <c r="TAA48" s="65"/>
      <c r="TAB48" s="65"/>
      <c r="TAC48" s="65"/>
      <c r="TAD48" s="65"/>
      <c r="TAE48" s="65"/>
      <c r="TAF48" s="65"/>
      <c r="TAG48" s="65"/>
      <c r="TAH48" s="65"/>
      <c r="TAI48" s="65"/>
      <c r="TAJ48" s="65"/>
      <c r="TAK48" s="65"/>
      <c r="TAL48" s="65"/>
      <c r="TAM48" s="65"/>
      <c r="TAN48" s="65"/>
      <c r="TAO48" s="65"/>
      <c r="TAP48" s="65"/>
      <c r="TAQ48" s="65"/>
      <c r="TAR48" s="65"/>
      <c r="TAS48" s="65"/>
      <c r="TAT48" s="65"/>
      <c r="TAU48" s="65"/>
      <c r="TAV48" s="65"/>
      <c r="TAW48" s="65"/>
      <c r="TAX48" s="65"/>
      <c r="TAY48" s="65"/>
      <c r="TAZ48" s="65"/>
      <c r="TBA48" s="65"/>
      <c r="TBB48" s="65"/>
      <c r="TBC48" s="65"/>
      <c r="TBD48" s="65"/>
      <c r="TBE48" s="65"/>
      <c r="TBF48" s="65"/>
      <c r="TBG48" s="65"/>
      <c r="TBH48" s="65"/>
      <c r="TBI48" s="65"/>
      <c r="TBJ48" s="65"/>
      <c r="TBK48" s="65"/>
      <c r="TBL48" s="65"/>
      <c r="TBM48" s="65"/>
      <c r="TBN48" s="65"/>
      <c r="TBO48" s="65"/>
      <c r="TBP48" s="65"/>
      <c r="TBQ48" s="65"/>
      <c r="TBR48" s="65"/>
      <c r="TBS48" s="65"/>
      <c r="TBT48" s="65"/>
      <c r="TBU48" s="65"/>
      <c r="TBV48" s="65"/>
      <c r="TBW48" s="65"/>
      <c r="TBX48" s="65"/>
      <c r="TBY48" s="65"/>
      <c r="TBZ48" s="65"/>
      <c r="TCA48" s="65"/>
      <c r="TCB48" s="65"/>
      <c r="TCC48" s="65"/>
      <c r="TCD48" s="65"/>
      <c r="TCE48" s="65"/>
      <c r="TCF48" s="65"/>
      <c r="TCG48" s="65"/>
      <c r="TCH48" s="65"/>
      <c r="TCI48" s="65"/>
      <c r="TCJ48" s="65"/>
      <c r="TCK48" s="65"/>
      <c r="TCL48" s="65"/>
      <c r="TCM48" s="65"/>
      <c r="TCN48" s="65"/>
      <c r="TCO48" s="65"/>
      <c r="TCP48" s="65"/>
      <c r="TCQ48" s="65"/>
      <c r="TCR48" s="65"/>
      <c r="TCS48" s="65"/>
      <c r="TCT48" s="65"/>
      <c r="TCU48" s="65"/>
      <c r="TCV48" s="65"/>
      <c r="TCW48" s="65"/>
      <c r="TCX48" s="65"/>
      <c r="TCY48" s="65"/>
      <c r="TCZ48" s="65"/>
      <c r="TDA48" s="65"/>
      <c r="TDB48" s="65"/>
      <c r="TDC48" s="65"/>
      <c r="TDD48" s="65"/>
      <c r="TDE48" s="65"/>
      <c r="TDF48" s="65"/>
      <c r="TDG48" s="65"/>
      <c r="TDH48" s="65"/>
      <c r="TDI48" s="65"/>
      <c r="TDJ48" s="65"/>
      <c r="TDK48" s="65"/>
      <c r="TDL48" s="65"/>
      <c r="TDM48" s="65"/>
      <c r="TDN48" s="65"/>
      <c r="TDO48" s="65"/>
      <c r="TDP48" s="65"/>
      <c r="TDQ48" s="65"/>
      <c r="TDR48" s="65"/>
      <c r="TDS48" s="65"/>
      <c r="TDT48" s="65"/>
      <c r="TDU48" s="65"/>
      <c r="TDV48" s="65"/>
      <c r="TDW48" s="65"/>
      <c r="TDX48" s="65"/>
      <c r="TDY48" s="65"/>
      <c r="TDZ48" s="65"/>
      <c r="TEA48" s="65"/>
      <c r="TEB48" s="65"/>
      <c r="TEC48" s="65"/>
      <c r="TED48" s="65"/>
      <c r="TEE48" s="65"/>
      <c r="TEF48" s="65"/>
      <c r="TEG48" s="65"/>
      <c r="TEH48" s="65"/>
      <c r="TEI48" s="65"/>
      <c r="TEJ48" s="65"/>
      <c r="TEK48" s="65"/>
      <c r="TEL48" s="65"/>
      <c r="TEM48" s="65"/>
      <c r="TEN48" s="65"/>
      <c r="TEO48" s="65"/>
      <c r="TEP48" s="65"/>
      <c r="TEQ48" s="65"/>
      <c r="TER48" s="65"/>
      <c r="TES48" s="65"/>
      <c r="TET48" s="65"/>
      <c r="TEU48" s="65"/>
      <c r="TEV48" s="65"/>
      <c r="TEW48" s="65"/>
      <c r="TEX48" s="65"/>
      <c r="TEY48" s="65"/>
      <c r="TEZ48" s="65"/>
      <c r="TFA48" s="65"/>
      <c r="TFB48" s="65"/>
      <c r="TFC48" s="65"/>
      <c r="TFD48" s="65"/>
      <c r="TFE48" s="65"/>
      <c r="TFF48" s="65"/>
      <c r="TFG48" s="65"/>
      <c r="TFH48" s="65"/>
      <c r="TFI48" s="65"/>
      <c r="TFJ48" s="65"/>
      <c r="TFK48" s="65"/>
      <c r="TFL48" s="65"/>
      <c r="TFM48" s="65"/>
      <c r="TFN48" s="65"/>
      <c r="TFO48" s="65"/>
      <c r="TFP48" s="65"/>
      <c r="TFQ48" s="65"/>
      <c r="TFR48" s="65"/>
      <c r="TFS48" s="65"/>
      <c r="TFT48" s="65"/>
      <c r="TFU48" s="65"/>
      <c r="TFV48" s="65"/>
      <c r="TFW48" s="65"/>
      <c r="TFX48" s="65"/>
      <c r="TFY48" s="65"/>
      <c r="TFZ48" s="65"/>
      <c r="TGA48" s="65"/>
      <c r="TGB48" s="65"/>
      <c r="TGC48" s="65"/>
      <c r="TGD48" s="65"/>
      <c r="TGE48" s="65"/>
      <c r="TGF48" s="65"/>
      <c r="TGG48" s="65"/>
      <c r="TGH48" s="65"/>
      <c r="TGI48" s="65"/>
      <c r="TGJ48" s="65"/>
      <c r="TGK48" s="65"/>
      <c r="TGL48" s="65"/>
      <c r="TGM48" s="65"/>
      <c r="TGN48" s="65"/>
      <c r="TGO48" s="65"/>
      <c r="TGP48" s="65"/>
      <c r="TGQ48" s="65"/>
      <c r="TGR48" s="65"/>
      <c r="TGS48" s="65"/>
      <c r="TGT48" s="65"/>
      <c r="TGU48" s="65"/>
      <c r="TGV48" s="65"/>
      <c r="TGW48" s="65"/>
      <c r="TGX48" s="65"/>
      <c r="TGY48" s="65"/>
      <c r="TGZ48" s="65"/>
      <c r="THA48" s="65"/>
      <c r="THB48" s="65"/>
      <c r="THC48" s="65"/>
      <c r="THD48" s="65"/>
      <c r="THE48" s="65"/>
      <c r="THF48" s="65"/>
      <c r="THG48" s="65"/>
      <c r="THH48" s="65"/>
      <c r="THI48" s="65"/>
      <c r="THJ48" s="65"/>
      <c r="THK48" s="65"/>
      <c r="THL48" s="65"/>
      <c r="THM48" s="65"/>
      <c r="THN48" s="65"/>
      <c r="THO48" s="65"/>
      <c r="THP48" s="65"/>
      <c r="THQ48" s="65"/>
      <c r="THR48" s="65"/>
      <c r="THS48" s="65"/>
      <c r="THT48" s="65"/>
      <c r="THU48" s="65"/>
      <c r="THV48" s="65"/>
      <c r="THW48" s="65"/>
      <c r="THX48" s="65"/>
      <c r="THY48" s="65"/>
      <c r="THZ48" s="65"/>
      <c r="TIA48" s="65"/>
      <c r="TIB48" s="65"/>
      <c r="TIC48" s="65"/>
      <c r="TID48" s="65"/>
      <c r="TIE48" s="65"/>
      <c r="TIF48" s="65"/>
      <c r="TIG48" s="65"/>
      <c r="TIH48" s="65"/>
      <c r="TII48" s="65"/>
      <c r="TIJ48" s="65"/>
      <c r="TIK48" s="65"/>
      <c r="TIL48" s="65"/>
      <c r="TIM48" s="65"/>
      <c r="TIN48" s="65"/>
      <c r="TIO48" s="65"/>
      <c r="TIP48" s="65"/>
      <c r="TIQ48" s="65"/>
      <c r="TIR48" s="65"/>
      <c r="TIS48" s="65"/>
      <c r="TIT48" s="65"/>
      <c r="TIU48" s="65"/>
      <c r="TIV48" s="65"/>
      <c r="TIW48" s="65"/>
      <c r="TIX48" s="65"/>
      <c r="TIY48" s="65"/>
      <c r="TIZ48" s="65"/>
      <c r="TJA48" s="65"/>
      <c r="TJB48" s="65"/>
      <c r="TJC48" s="65"/>
      <c r="TJD48" s="65"/>
      <c r="TJE48" s="65"/>
      <c r="TJF48" s="65"/>
      <c r="TJG48" s="65"/>
      <c r="TJH48" s="65"/>
      <c r="TJI48" s="65"/>
      <c r="TJJ48" s="65"/>
      <c r="TJK48" s="65"/>
      <c r="TJL48" s="65"/>
      <c r="TJM48" s="65"/>
      <c r="TJN48" s="65"/>
      <c r="TJO48" s="65"/>
      <c r="TJP48" s="65"/>
      <c r="TJQ48" s="65"/>
      <c r="TJR48" s="65"/>
      <c r="TJS48" s="65"/>
      <c r="TJT48" s="65"/>
      <c r="TJU48" s="65"/>
      <c r="TJV48" s="65"/>
      <c r="TJW48" s="65"/>
      <c r="TJX48" s="65"/>
      <c r="TJY48" s="65"/>
      <c r="TJZ48" s="65"/>
      <c r="TKA48" s="65"/>
      <c r="TKB48" s="65"/>
      <c r="TKC48" s="65"/>
      <c r="TKD48" s="65"/>
      <c r="TKE48" s="65"/>
      <c r="TKF48" s="65"/>
      <c r="TKG48" s="65"/>
      <c r="TKH48" s="65"/>
      <c r="TKI48" s="65"/>
      <c r="TKJ48" s="65"/>
      <c r="TKK48" s="65"/>
      <c r="TKL48" s="65"/>
      <c r="TKM48" s="65"/>
      <c r="TKN48" s="65"/>
      <c r="TKO48" s="65"/>
      <c r="TKP48" s="65"/>
      <c r="TKQ48" s="65"/>
      <c r="TKR48" s="65"/>
      <c r="TKS48" s="65"/>
      <c r="TKT48" s="65"/>
      <c r="TKU48" s="65"/>
      <c r="TKV48" s="65"/>
      <c r="TKW48" s="65"/>
      <c r="TKX48" s="65"/>
      <c r="TKY48" s="65"/>
      <c r="TKZ48" s="65"/>
      <c r="TLA48" s="65"/>
      <c r="TLB48" s="65"/>
      <c r="TLC48" s="65"/>
      <c r="TLD48" s="65"/>
      <c r="TLE48" s="65"/>
      <c r="TLF48" s="65"/>
      <c r="TLG48" s="65"/>
      <c r="TLH48" s="65"/>
      <c r="TLI48" s="65"/>
      <c r="TLJ48" s="65"/>
      <c r="TLK48" s="65"/>
      <c r="TLL48" s="65"/>
      <c r="TLM48" s="65"/>
      <c r="TLN48" s="65"/>
      <c r="TLO48" s="65"/>
      <c r="TLP48" s="65"/>
      <c r="TLQ48" s="65"/>
      <c r="TLR48" s="65"/>
      <c r="TLS48" s="65"/>
      <c r="TLT48" s="65"/>
      <c r="TLU48" s="65"/>
      <c r="TLV48" s="65"/>
      <c r="TLW48" s="65"/>
      <c r="TLX48" s="65"/>
      <c r="TLY48" s="65"/>
      <c r="TLZ48" s="65"/>
      <c r="TMA48" s="65"/>
      <c r="TMB48" s="65"/>
      <c r="TMC48" s="65"/>
      <c r="TMD48" s="65"/>
      <c r="TME48" s="65"/>
      <c r="TMF48" s="65"/>
      <c r="TMG48" s="65"/>
      <c r="TMH48" s="65"/>
      <c r="TMI48" s="65"/>
      <c r="TMJ48" s="65"/>
      <c r="TMK48" s="65"/>
      <c r="TML48" s="65"/>
      <c r="TMM48" s="65"/>
      <c r="TMN48" s="65"/>
      <c r="TMO48" s="65"/>
      <c r="TMP48" s="65"/>
      <c r="TMQ48" s="65"/>
      <c r="TMR48" s="65"/>
      <c r="TMS48" s="65"/>
      <c r="TMT48" s="65"/>
      <c r="TMU48" s="65"/>
      <c r="TMV48" s="65"/>
      <c r="TMW48" s="65"/>
      <c r="TMX48" s="65"/>
      <c r="TMY48" s="65"/>
      <c r="TMZ48" s="65"/>
      <c r="TNA48" s="65"/>
      <c r="TNB48" s="65"/>
      <c r="TNC48" s="65"/>
      <c r="TND48" s="65"/>
      <c r="TNE48" s="65"/>
      <c r="TNF48" s="65"/>
      <c r="TNG48" s="65"/>
      <c r="TNH48" s="65"/>
      <c r="TNI48" s="65"/>
      <c r="TNJ48" s="65"/>
      <c r="TNK48" s="65"/>
      <c r="TNL48" s="65"/>
      <c r="TNM48" s="65"/>
      <c r="TNN48" s="65"/>
      <c r="TNO48" s="65"/>
      <c r="TNP48" s="65"/>
      <c r="TNQ48" s="65"/>
      <c r="TNR48" s="65"/>
      <c r="TNS48" s="65"/>
      <c r="TNT48" s="65"/>
      <c r="TNU48" s="65"/>
      <c r="TNV48" s="65"/>
      <c r="TNW48" s="65"/>
      <c r="TNX48" s="65"/>
      <c r="TNY48" s="65"/>
      <c r="TNZ48" s="65"/>
      <c r="TOA48" s="65"/>
      <c r="TOB48" s="65"/>
      <c r="TOC48" s="65"/>
      <c r="TOD48" s="65"/>
      <c r="TOE48" s="65"/>
      <c r="TOF48" s="65"/>
      <c r="TOG48" s="65"/>
      <c r="TOH48" s="65"/>
      <c r="TOI48" s="65"/>
      <c r="TOJ48" s="65"/>
      <c r="TOK48" s="65"/>
      <c r="TOL48" s="65"/>
      <c r="TOM48" s="65"/>
      <c r="TON48" s="65"/>
      <c r="TOO48" s="65"/>
      <c r="TOP48" s="65"/>
      <c r="TOQ48" s="65"/>
      <c r="TOR48" s="65"/>
      <c r="TOS48" s="65"/>
      <c r="TOT48" s="65"/>
      <c r="TOU48" s="65"/>
      <c r="TOV48" s="65"/>
      <c r="TOW48" s="65"/>
      <c r="TOX48" s="65"/>
      <c r="TOY48" s="65"/>
      <c r="TOZ48" s="65"/>
      <c r="TPA48" s="65"/>
      <c r="TPB48" s="65"/>
      <c r="TPC48" s="65"/>
      <c r="TPD48" s="65"/>
      <c r="TPE48" s="65"/>
      <c r="TPF48" s="65"/>
      <c r="TPG48" s="65"/>
      <c r="TPH48" s="65"/>
      <c r="TPI48" s="65"/>
      <c r="TPJ48" s="65"/>
      <c r="TPK48" s="65"/>
      <c r="TPL48" s="65"/>
      <c r="TPM48" s="65"/>
      <c r="TPN48" s="65"/>
      <c r="TPO48" s="65"/>
      <c r="TPP48" s="65"/>
      <c r="TPQ48" s="65"/>
      <c r="TPR48" s="65"/>
      <c r="TPS48" s="65"/>
      <c r="TPT48" s="65"/>
      <c r="TPU48" s="65"/>
      <c r="TPV48" s="65"/>
      <c r="TPW48" s="65"/>
      <c r="TPX48" s="65"/>
      <c r="TPY48" s="65"/>
      <c r="TPZ48" s="65"/>
      <c r="TQA48" s="65"/>
      <c r="TQB48" s="65"/>
      <c r="TQC48" s="65"/>
      <c r="TQD48" s="65"/>
      <c r="TQE48" s="65"/>
      <c r="TQF48" s="65"/>
      <c r="TQG48" s="65"/>
      <c r="TQH48" s="65"/>
      <c r="TQI48" s="65"/>
      <c r="TQJ48" s="65"/>
      <c r="TQK48" s="65"/>
      <c r="TQL48" s="65"/>
      <c r="TQM48" s="65"/>
      <c r="TQN48" s="65"/>
      <c r="TQO48" s="65"/>
      <c r="TQP48" s="65"/>
      <c r="TQQ48" s="65"/>
      <c r="TQR48" s="65"/>
      <c r="TQS48" s="65"/>
      <c r="TQT48" s="65"/>
      <c r="TQU48" s="65"/>
      <c r="TQV48" s="65"/>
      <c r="TQW48" s="65"/>
      <c r="TQX48" s="65"/>
      <c r="TQY48" s="65"/>
      <c r="TQZ48" s="65"/>
      <c r="TRA48" s="65"/>
      <c r="TRB48" s="65"/>
      <c r="TRC48" s="65"/>
      <c r="TRD48" s="65"/>
      <c r="TRE48" s="65"/>
      <c r="TRF48" s="65"/>
      <c r="TRG48" s="65"/>
      <c r="TRH48" s="65"/>
      <c r="TRI48" s="65"/>
      <c r="TRJ48" s="65"/>
      <c r="TRK48" s="65"/>
      <c r="TRL48" s="65"/>
      <c r="TRM48" s="65"/>
      <c r="TRN48" s="65"/>
      <c r="TRO48" s="65"/>
      <c r="TRP48" s="65"/>
      <c r="TRQ48" s="65"/>
      <c r="TRR48" s="65"/>
      <c r="TRS48" s="65"/>
      <c r="TRT48" s="65"/>
      <c r="TRU48" s="65"/>
      <c r="TRV48" s="65"/>
      <c r="TRW48" s="65"/>
      <c r="TRX48" s="65"/>
      <c r="TRY48" s="65"/>
      <c r="TRZ48" s="65"/>
      <c r="TSA48" s="65"/>
      <c r="TSB48" s="65"/>
      <c r="TSC48" s="65"/>
      <c r="TSD48" s="65"/>
      <c r="TSE48" s="65"/>
      <c r="TSF48" s="65"/>
      <c r="TSG48" s="65"/>
      <c r="TSH48" s="65"/>
      <c r="TSI48" s="65"/>
      <c r="TSJ48" s="65"/>
      <c r="TSK48" s="65"/>
      <c r="TSL48" s="65"/>
      <c r="TSM48" s="65"/>
      <c r="TSN48" s="65"/>
      <c r="TSO48" s="65"/>
      <c r="TSP48" s="65"/>
      <c r="TSQ48" s="65"/>
      <c r="TSR48" s="65"/>
      <c r="TSS48" s="65"/>
      <c r="TST48" s="65"/>
      <c r="TSU48" s="65"/>
      <c r="TSV48" s="65"/>
      <c r="TSW48" s="65"/>
      <c r="TSX48" s="65"/>
      <c r="TSY48" s="65"/>
      <c r="TSZ48" s="65"/>
      <c r="TTA48" s="65"/>
      <c r="TTB48" s="65"/>
      <c r="TTC48" s="65"/>
      <c r="TTD48" s="65"/>
      <c r="TTE48" s="65"/>
      <c r="TTF48" s="65"/>
      <c r="TTG48" s="65"/>
      <c r="TTH48" s="65"/>
      <c r="TTI48" s="65"/>
      <c r="TTJ48" s="65"/>
      <c r="TTK48" s="65"/>
      <c r="TTL48" s="65"/>
      <c r="TTM48" s="65"/>
      <c r="TTN48" s="65"/>
      <c r="TTO48" s="65"/>
      <c r="TTP48" s="65"/>
      <c r="TTQ48" s="65"/>
      <c r="TTR48" s="65"/>
      <c r="TTS48" s="65"/>
      <c r="TTT48" s="65"/>
      <c r="TTU48" s="65"/>
      <c r="TTV48" s="65"/>
      <c r="TTW48" s="65"/>
      <c r="TTX48" s="65"/>
      <c r="TTY48" s="65"/>
      <c r="TTZ48" s="65"/>
      <c r="TUA48" s="65"/>
      <c r="TUB48" s="65"/>
      <c r="TUC48" s="65"/>
      <c r="TUD48" s="65"/>
      <c r="TUE48" s="65"/>
      <c r="TUF48" s="65"/>
      <c r="TUG48" s="65"/>
      <c r="TUH48" s="65"/>
      <c r="TUI48" s="65"/>
      <c r="TUJ48" s="65"/>
      <c r="TUK48" s="65"/>
      <c r="TUL48" s="65"/>
      <c r="TUM48" s="65"/>
      <c r="TUN48" s="65"/>
      <c r="TUO48" s="65"/>
      <c r="TUP48" s="65"/>
      <c r="TUQ48" s="65"/>
      <c r="TUR48" s="65"/>
      <c r="TUS48" s="65"/>
      <c r="TUT48" s="65"/>
      <c r="TUU48" s="65"/>
      <c r="TUV48" s="65"/>
      <c r="TUW48" s="65"/>
      <c r="TUX48" s="65"/>
      <c r="TUY48" s="65"/>
      <c r="TUZ48" s="65"/>
      <c r="TVA48" s="65"/>
      <c r="TVB48" s="65"/>
      <c r="TVC48" s="65"/>
      <c r="TVD48" s="65"/>
      <c r="TVE48" s="65"/>
      <c r="TVF48" s="65"/>
      <c r="TVG48" s="65"/>
      <c r="TVH48" s="65"/>
      <c r="TVI48" s="65"/>
      <c r="TVJ48" s="65"/>
      <c r="TVK48" s="65"/>
      <c r="TVL48" s="65"/>
      <c r="TVM48" s="65"/>
      <c r="TVN48" s="65"/>
      <c r="TVO48" s="65"/>
      <c r="TVP48" s="65"/>
      <c r="TVQ48" s="65"/>
      <c r="TVR48" s="65"/>
      <c r="TVS48" s="65"/>
      <c r="TVT48" s="65"/>
      <c r="TVU48" s="65"/>
      <c r="TVV48" s="65"/>
      <c r="TVW48" s="65"/>
      <c r="TVX48" s="65"/>
      <c r="TVY48" s="65"/>
      <c r="TVZ48" s="65"/>
      <c r="TWA48" s="65"/>
      <c r="TWB48" s="65"/>
      <c r="TWC48" s="65"/>
      <c r="TWD48" s="65"/>
      <c r="TWE48" s="65"/>
      <c r="TWF48" s="65"/>
      <c r="TWG48" s="65"/>
      <c r="TWH48" s="65"/>
      <c r="TWI48" s="65"/>
      <c r="TWJ48" s="65"/>
      <c r="TWK48" s="65"/>
      <c r="TWL48" s="65"/>
      <c r="TWM48" s="65"/>
      <c r="TWN48" s="65"/>
      <c r="TWO48" s="65"/>
      <c r="TWP48" s="65"/>
      <c r="TWQ48" s="65"/>
      <c r="TWR48" s="65"/>
      <c r="TWS48" s="65"/>
      <c r="TWT48" s="65"/>
      <c r="TWU48" s="65"/>
      <c r="TWV48" s="65"/>
      <c r="TWW48" s="65"/>
      <c r="TWX48" s="65"/>
      <c r="TWY48" s="65"/>
      <c r="TWZ48" s="65"/>
      <c r="TXA48" s="65"/>
      <c r="TXB48" s="65"/>
      <c r="TXC48" s="65"/>
      <c r="TXD48" s="65"/>
      <c r="TXE48" s="65"/>
      <c r="TXF48" s="65"/>
      <c r="TXG48" s="65"/>
      <c r="TXH48" s="65"/>
      <c r="TXI48" s="65"/>
      <c r="TXJ48" s="65"/>
      <c r="TXK48" s="65"/>
      <c r="TXL48" s="65"/>
      <c r="TXM48" s="65"/>
      <c r="TXN48" s="65"/>
      <c r="TXO48" s="65"/>
      <c r="TXP48" s="65"/>
      <c r="TXQ48" s="65"/>
      <c r="TXR48" s="65"/>
      <c r="TXS48" s="65"/>
      <c r="TXT48" s="65"/>
      <c r="TXU48" s="65"/>
      <c r="TXV48" s="65"/>
      <c r="TXW48" s="65"/>
      <c r="TXX48" s="65"/>
      <c r="TXY48" s="65"/>
      <c r="TXZ48" s="65"/>
      <c r="TYA48" s="65"/>
      <c r="TYB48" s="65"/>
      <c r="TYC48" s="65"/>
      <c r="TYD48" s="65"/>
      <c r="TYE48" s="65"/>
      <c r="TYF48" s="65"/>
      <c r="TYG48" s="65"/>
      <c r="TYH48" s="65"/>
      <c r="TYI48" s="65"/>
      <c r="TYJ48" s="65"/>
      <c r="TYK48" s="65"/>
      <c r="TYL48" s="65"/>
      <c r="TYM48" s="65"/>
      <c r="TYN48" s="65"/>
      <c r="TYO48" s="65"/>
      <c r="TYP48" s="65"/>
      <c r="TYQ48" s="65"/>
      <c r="TYR48" s="65"/>
      <c r="TYS48" s="65"/>
      <c r="TYT48" s="65"/>
      <c r="TYU48" s="65"/>
      <c r="TYV48" s="65"/>
      <c r="TYW48" s="65"/>
      <c r="TYX48" s="65"/>
      <c r="TYY48" s="65"/>
      <c r="TYZ48" s="65"/>
      <c r="TZA48" s="65"/>
      <c r="TZB48" s="65"/>
      <c r="TZC48" s="65"/>
      <c r="TZD48" s="65"/>
      <c r="TZE48" s="65"/>
      <c r="TZF48" s="65"/>
      <c r="TZG48" s="65"/>
      <c r="TZH48" s="65"/>
      <c r="TZI48" s="65"/>
      <c r="TZJ48" s="65"/>
      <c r="TZK48" s="65"/>
      <c r="TZL48" s="65"/>
      <c r="TZM48" s="65"/>
      <c r="TZN48" s="65"/>
      <c r="TZO48" s="65"/>
      <c r="TZP48" s="65"/>
      <c r="TZQ48" s="65"/>
      <c r="TZR48" s="65"/>
      <c r="TZS48" s="65"/>
      <c r="TZT48" s="65"/>
      <c r="TZU48" s="65"/>
      <c r="TZV48" s="65"/>
      <c r="TZW48" s="65"/>
      <c r="TZX48" s="65"/>
      <c r="TZY48" s="65"/>
      <c r="TZZ48" s="65"/>
      <c r="UAA48" s="65"/>
      <c r="UAB48" s="65"/>
      <c r="UAC48" s="65"/>
      <c r="UAD48" s="65"/>
      <c r="UAE48" s="65"/>
      <c r="UAF48" s="65"/>
      <c r="UAG48" s="65"/>
      <c r="UAH48" s="65"/>
      <c r="UAI48" s="65"/>
      <c r="UAJ48" s="65"/>
      <c r="UAK48" s="65"/>
      <c r="UAL48" s="65"/>
      <c r="UAM48" s="65"/>
      <c r="UAN48" s="65"/>
      <c r="UAO48" s="65"/>
      <c r="UAP48" s="65"/>
      <c r="UAQ48" s="65"/>
      <c r="UAR48" s="65"/>
      <c r="UAS48" s="65"/>
      <c r="UAT48" s="65"/>
      <c r="UAU48" s="65"/>
      <c r="UAV48" s="65"/>
      <c r="UAW48" s="65"/>
      <c r="UAX48" s="65"/>
      <c r="UAY48" s="65"/>
      <c r="UAZ48" s="65"/>
      <c r="UBA48" s="65"/>
      <c r="UBB48" s="65"/>
      <c r="UBC48" s="65"/>
      <c r="UBD48" s="65"/>
      <c r="UBE48" s="65"/>
      <c r="UBF48" s="65"/>
      <c r="UBG48" s="65"/>
      <c r="UBH48" s="65"/>
      <c r="UBI48" s="65"/>
      <c r="UBJ48" s="65"/>
      <c r="UBK48" s="65"/>
      <c r="UBL48" s="65"/>
      <c r="UBM48" s="65"/>
      <c r="UBN48" s="65"/>
      <c r="UBO48" s="65"/>
      <c r="UBP48" s="65"/>
      <c r="UBQ48" s="65"/>
      <c r="UBR48" s="65"/>
      <c r="UBS48" s="65"/>
      <c r="UBT48" s="65"/>
      <c r="UBU48" s="65"/>
      <c r="UBV48" s="65"/>
      <c r="UBW48" s="65"/>
      <c r="UBX48" s="65"/>
      <c r="UBY48" s="65"/>
      <c r="UBZ48" s="65"/>
      <c r="UCA48" s="65"/>
      <c r="UCB48" s="65"/>
      <c r="UCC48" s="65"/>
      <c r="UCD48" s="65"/>
      <c r="UCE48" s="65"/>
      <c r="UCF48" s="65"/>
      <c r="UCG48" s="65"/>
      <c r="UCH48" s="65"/>
      <c r="UCI48" s="65"/>
      <c r="UCJ48" s="65"/>
      <c r="UCK48" s="65"/>
      <c r="UCL48" s="65"/>
      <c r="UCM48" s="65"/>
      <c r="UCN48" s="65"/>
      <c r="UCO48" s="65"/>
      <c r="UCP48" s="65"/>
      <c r="UCQ48" s="65"/>
      <c r="UCR48" s="65"/>
      <c r="UCS48" s="65"/>
      <c r="UCT48" s="65"/>
      <c r="UCU48" s="65"/>
      <c r="UCV48" s="65"/>
      <c r="UCW48" s="65"/>
      <c r="UCX48" s="65"/>
      <c r="UCY48" s="65"/>
      <c r="UCZ48" s="65"/>
      <c r="UDA48" s="65"/>
      <c r="UDB48" s="65"/>
      <c r="UDC48" s="65"/>
      <c r="UDD48" s="65"/>
      <c r="UDE48" s="65"/>
      <c r="UDF48" s="65"/>
      <c r="UDG48" s="65"/>
      <c r="UDH48" s="65"/>
      <c r="UDI48" s="65"/>
      <c r="UDJ48" s="65"/>
      <c r="UDK48" s="65"/>
      <c r="UDL48" s="65"/>
      <c r="UDM48" s="65"/>
      <c r="UDN48" s="65"/>
      <c r="UDO48" s="65"/>
      <c r="UDP48" s="65"/>
      <c r="UDQ48" s="65"/>
      <c r="UDR48" s="65"/>
      <c r="UDS48" s="65"/>
      <c r="UDT48" s="65"/>
      <c r="UDU48" s="65"/>
      <c r="UDV48" s="65"/>
      <c r="UDW48" s="65"/>
      <c r="UDX48" s="65"/>
      <c r="UDY48" s="65"/>
      <c r="UDZ48" s="65"/>
      <c r="UEA48" s="65"/>
      <c r="UEB48" s="65"/>
      <c r="UEC48" s="65"/>
      <c r="UED48" s="65"/>
      <c r="UEE48" s="65"/>
      <c r="UEF48" s="65"/>
      <c r="UEG48" s="65"/>
      <c r="UEH48" s="65"/>
      <c r="UEI48" s="65"/>
      <c r="UEJ48" s="65"/>
      <c r="UEK48" s="65"/>
      <c r="UEL48" s="65"/>
      <c r="UEM48" s="65"/>
      <c r="UEN48" s="65"/>
      <c r="UEO48" s="65"/>
      <c r="UEP48" s="65"/>
      <c r="UEQ48" s="65"/>
      <c r="UER48" s="65"/>
      <c r="UES48" s="65"/>
      <c r="UET48" s="65"/>
      <c r="UEU48" s="65"/>
      <c r="UEV48" s="65"/>
      <c r="UEW48" s="65"/>
      <c r="UEX48" s="65"/>
      <c r="UEY48" s="65"/>
      <c r="UEZ48" s="65"/>
      <c r="UFA48" s="65"/>
      <c r="UFB48" s="65"/>
      <c r="UFC48" s="65"/>
      <c r="UFD48" s="65"/>
      <c r="UFE48" s="65"/>
      <c r="UFF48" s="65"/>
      <c r="UFG48" s="65"/>
      <c r="UFH48" s="65"/>
      <c r="UFI48" s="65"/>
      <c r="UFJ48" s="65"/>
      <c r="UFK48" s="65"/>
      <c r="UFL48" s="65"/>
      <c r="UFM48" s="65"/>
      <c r="UFN48" s="65"/>
      <c r="UFO48" s="65"/>
      <c r="UFP48" s="65"/>
      <c r="UFQ48" s="65"/>
      <c r="UFR48" s="65"/>
      <c r="UFS48" s="65"/>
      <c r="UFT48" s="65"/>
      <c r="UFU48" s="65"/>
      <c r="UFV48" s="65"/>
      <c r="UFW48" s="65"/>
      <c r="UFX48" s="65"/>
      <c r="UFY48" s="65"/>
      <c r="UFZ48" s="65"/>
      <c r="UGA48" s="65"/>
      <c r="UGB48" s="65"/>
      <c r="UGC48" s="65"/>
      <c r="UGD48" s="65"/>
      <c r="UGE48" s="65"/>
      <c r="UGF48" s="65"/>
      <c r="UGG48" s="65"/>
      <c r="UGH48" s="65"/>
      <c r="UGI48" s="65"/>
      <c r="UGJ48" s="65"/>
      <c r="UGK48" s="65"/>
      <c r="UGL48" s="65"/>
      <c r="UGM48" s="65"/>
      <c r="UGN48" s="65"/>
      <c r="UGO48" s="65"/>
      <c r="UGP48" s="65"/>
      <c r="UGQ48" s="65"/>
      <c r="UGR48" s="65"/>
      <c r="UGS48" s="65"/>
      <c r="UGT48" s="65"/>
      <c r="UGU48" s="65"/>
      <c r="UGV48" s="65"/>
      <c r="UGW48" s="65"/>
      <c r="UGX48" s="65"/>
      <c r="UGY48" s="65"/>
      <c r="UGZ48" s="65"/>
      <c r="UHA48" s="65"/>
      <c r="UHB48" s="65"/>
      <c r="UHC48" s="65"/>
      <c r="UHD48" s="65"/>
      <c r="UHE48" s="65"/>
      <c r="UHF48" s="65"/>
      <c r="UHG48" s="65"/>
      <c r="UHH48" s="65"/>
      <c r="UHI48" s="65"/>
      <c r="UHJ48" s="65"/>
      <c r="UHK48" s="65"/>
      <c r="UHL48" s="65"/>
      <c r="UHM48" s="65"/>
      <c r="UHN48" s="65"/>
      <c r="UHO48" s="65"/>
      <c r="UHP48" s="65"/>
      <c r="UHQ48" s="65"/>
      <c r="UHR48" s="65"/>
      <c r="UHS48" s="65"/>
      <c r="UHT48" s="65"/>
      <c r="UHU48" s="65"/>
      <c r="UHV48" s="65"/>
      <c r="UHW48" s="65"/>
      <c r="UHX48" s="65"/>
      <c r="UHY48" s="65"/>
      <c r="UHZ48" s="65"/>
      <c r="UIA48" s="65"/>
      <c r="UIB48" s="65"/>
      <c r="UIC48" s="65"/>
      <c r="UID48" s="65"/>
      <c r="UIE48" s="65"/>
      <c r="UIF48" s="65"/>
      <c r="UIG48" s="65"/>
      <c r="UIH48" s="65"/>
      <c r="UII48" s="65"/>
      <c r="UIJ48" s="65"/>
      <c r="UIK48" s="65"/>
      <c r="UIL48" s="65"/>
      <c r="UIM48" s="65"/>
      <c r="UIN48" s="65"/>
      <c r="UIO48" s="65"/>
      <c r="UIP48" s="65"/>
      <c r="UIQ48" s="65"/>
      <c r="UIR48" s="65"/>
      <c r="UIS48" s="65"/>
      <c r="UIT48" s="65"/>
      <c r="UIU48" s="65"/>
      <c r="UIV48" s="65"/>
      <c r="UIW48" s="65"/>
      <c r="UIX48" s="65"/>
      <c r="UIY48" s="65"/>
      <c r="UIZ48" s="65"/>
      <c r="UJA48" s="65"/>
      <c r="UJB48" s="65"/>
      <c r="UJC48" s="65"/>
      <c r="UJD48" s="65"/>
      <c r="UJE48" s="65"/>
      <c r="UJF48" s="65"/>
      <c r="UJG48" s="65"/>
      <c r="UJH48" s="65"/>
      <c r="UJI48" s="65"/>
      <c r="UJJ48" s="65"/>
      <c r="UJK48" s="65"/>
      <c r="UJL48" s="65"/>
      <c r="UJM48" s="65"/>
      <c r="UJN48" s="65"/>
      <c r="UJO48" s="65"/>
      <c r="UJP48" s="65"/>
      <c r="UJQ48" s="65"/>
      <c r="UJR48" s="65"/>
      <c r="UJS48" s="65"/>
      <c r="UJT48" s="65"/>
      <c r="UJU48" s="65"/>
      <c r="UJV48" s="65"/>
      <c r="UJW48" s="65"/>
      <c r="UJX48" s="65"/>
      <c r="UJY48" s="65"/>
      <c r="UJZ48" s="65"/>
      <c r="UKA48" s="65"/>
      <c r="UKB48" s="65"/>
      <c r="UKC48" s="65"/>
      <c r="UKD48" s="65"/>
      <c r="UKE48" s="65"/>
      <c r="UKF48" s="65"/>
      <c r="UKG48" s="65"/>
      <c r="UKH48" s="65"/>
      <c r="UKI48" s="65"/>
      <c r="UKJ48" s="65"/>
      <c r="UKK48" s="65"/>
      <c r="UKL48" s="65"/>
      <c r="UKM48" s="65"/>
      <c r="UKN48" s="65"/>
      <c r="UKO48" s="65"/>
      <c r="UKP48" s="65"/>
      <c r="UKQ48" s="65"/>
      <c r="UKR48" s="65"/>
      <c r="UKS48" s="65"/>
      <c r="UKT48" s="65"/>
      <c r="UKU48" s="65"/>
      <c r="UKV48" s="65"/>
      <c r="UKW48" s="65"/>
      <c r="UKX48" s="65"/>
      <c r="UKY48" s="65"/>
      <c r="UKZ48" s="65"/>
      <c r="ULA48" s="65"/>
      <c r="ULB48" s="65"/>
      <c r="ULC48" s="65"/>
      <c r="ULD48" s="65"/>
      <c r="ULE48" s="65"/>
      <c r="ULF48" s="65"/>
      <c r="ULG48" s="65"/>
      <c r="ULH48" s="65"/>
      <c r="ULI48" s="65"/>
      <c r="ULJ48" s="65"/>
      <c r="ULK48" s="65"/>
      <c r="ULL48" s="65"/>
      <c r="ULM48" s="65"/>
      <c r="ULN48" s="65"/>
      <c r="ULO48" s="65"/>
      <c r="ULP48" s="65"/>
      <c r="ULQ48" s="65"/>
      <c r="ULR48" s="65"/>
      <c r="ULS48" s="65"/>
      <c r="ULT48" s="65"/>
      <c r="ULU48" s="65"/>
      <c r="ULV48" s="65"/>
      <c r="ULW48" s="65"/>
      <c r="ULX48" s="65"/>
      <c r="ULY48" s="65"/>
      <c r="ULZ48" s="65"/>
      <c r="UMA48" s="65"/>
      <c r="UMB48" s="65"/>
      <c r="UMC48" s="65"/>
      <c r="UMD48" s="65"/>
      <c r="UME48" s="65"/>
      <c r="UMF48" s="65"/>
      <c r="UMG48" s="65"/>
      <c r="UMH48" s="65"/>
      <c r="UMI48" s="65"/>
      <c r="UMJ48" s="65"/>
      <c r="UMK48" s="65"/>
      <c r="UML48" s="65"/>
      <c r="UMM48" s="65"/>
      <c r="UMN48" s="65"/>
      <c r="UMO48" s="65"/>
      <c r="UMP48" s="65"/>
      <c r="UMQ48" s="65"/>
      <c r="UMR48" s="65"/>
      <c r="UMS48" s="65"/>
      <c r="UMT48" s="65"/>
      <c r="UMU48" s="65"/>
      <c r="UMV48" s="65"/>
      <c r="UMW48" s="65"/>
      <c r="UMX48" s="65"/>
      <c r="UMY48" s="65"/>
      <c r="UMZ48" s="65"/>
      <c r="UNA48" s="65"/>
      <c r="UNB48" s="65"/>
      <c r="UNC48" s="65"/>
      <c r="UND48" s="65"/>
      <c r="UNE48" s="65"/>
      <c r="UNF48" s="65"/>
      <c r="UNG48" s="65"/>
      <c r="UNH48" s="65"/>
      <c r="UNI48" s="65"/>
      <c r="UNJ48" s="65"/>
      <c r="UNK48" s="65"/>
      <c r="UNL48" s="65"/>
      <c r="UNM48" s="65"/>
      <c r="UNN48" s="65"/>
      <c r="UNO48" s="65"/>
      <c r="UNP48" s="65"/>
      <c r="UNQ48" s="65"/>
      <c r="UNR48" s="65"/>
      <c r="UNS48" s="65"/>
      <c r="UNT48" s="65"/>
      <c r="UNU48" s="65"/>
      <c r="UNV48" s="65"/>
      <c r="UNW48" s="65"/>
      <c r="UNX48" s="65"/>
      <c r="UNY48" s="65"/>
      <c r="UNZ48" s="65"/>
      <c r="UOA48" s="65"/>
      <c r="UOB48" s="65"/>
      <c r="UOC48" s="65"/>
      <c r="UOD48" s="65"/>
      <c r="UOE48" s="65"/>
      <c r="UOF48" s="65"/>
      <c r="UOG48" s="65"/>
      <c r="UOH48" s="65"/>
      <c r="UOI48" s="65"/>
      <c r="UOJ48" s="65"/>
      <c r="UOK48" s="65"/>
      <c r="UOL48" s="65"/>
      <c r="UOM48" s="65"/>
      <c r="UON48" s="65"/>
      <c r="UOO48" s="65"/>
      <c r="UOP48" s="65"/>
      <c r="UOQ48" s="65"/>
      <c r="UOR48" s="65"/>
      <c r="UOS48" s="65"/>
      <c r="UOT48" s="65"/>
      <c r="UOU48" s="65"/>
      <c r="UOV48" s="65"/>
      <c r="UOW48" s="65"/>
      <c r="UOX48" s="65"/>
      <c r="UOY48" s="65"/>
      <c r="UOZ48" s="65"/>
      <c r="UPA48" s="65"/>
      <c r="UPB48" s="65"/>
      <c r="UPC48" s="65"/>
      <c r="UPD48" s="65"/>
      <c r="UPE48" s="65"/>
      <c r="UPF48" s="65"/>
      <c r="UPG48" s="65"/>
      <c r="UPH48" s="65"/>
      <c r="UPI48" s="65"/>
      <c r="UPJ48" s="65"/>
      <c r="UPK48" s="65"/>
      <c r="UPL48" s="65"/>
      <c r="UPM48" s="65"/>
      <c r="UPN48" s="65"/>
      <c r="UPO48" s="65"/>
      <c r="UPP48" s="65"/>
      <c r="UPQ48" s="65"/>
      <c r="UPR48" s="65"/>
      <c r="UPS48" s="65"/>
      <c r="UPT48" s="65"/>
      <c r="UPU48" s="65"/>
      <c r="UPV48" s="65"/>
      <c r="UPW48" s="65"/>
      <c r="UPX48" s="65"/>
      <c r="UPY48" s="65"/>
      <c r="UPZ48" s="65"/>
      <c r="UQA48" s="65"/>
      <c r="UQB48" s="65"/>
      <c r="UQC48" s="65"/>
      <c r="UQD48" s="65"/>
      <c r="UQE48" s="65"/>
      <c r="UQF48" s="65"/>
      <c r="UQG48" s="65"/>
      <c r="UQH48" s="65"/>
      <c r="UQI48" s="65"/>
      <c r="UQJ48" s="65"/>
      <c r="UQK48" s="65"/>
      <c r="UQL48" s="65"/>
      <c r="UQM48" s="65"/>
      <c r="UQN48" s="65"/>
      <c r="UQO48" s="65"/>
      <c r="UQP48" s="65"/>
      <c r="UQQ48" s="65"/>
      <c r="UQR48" s="65"/>
      <c r="UQS48" s="65"/>
      <c r="UQT48" s="65"/>
      <c r="UQU48" s="65"/>
      <c r="UQV48" s="65"/>
      <c r="UQW48" s="65"/>
      <c r="UQX48" s="65"/>
      <c r="UQY48" s="65"/>
      <c r="UQZ48" s="65"/>
      <c r="URA48" s="65"/>
      <c r="URB48" s="65"/>
      <c r="URC48" s="65"/>
      <c r="URD48" s="65"/>
      <c r="URE48" s="65"/>
      <c r="URF48" s="65"/>
      <c r="URG48" s="65"/>
      <c r="URH48" s="65"/>
      <c r="URI48" s="65"/>
      <c r="URJ48" s="65"/>
      <c r="URK48" s="65"/>
      <c r="URL48" s="65"/>
      <c r="URM48" s="65"/>
      <c r="URN48" s="65"/>
      <c r="URO48" s="65"/>
      <c r="URP48" s="65"/>
      <c r="URQ48" s="65"/>
      <c r="URR48" s="65"/>
      <c r="URS48" s="65"/>
      <c r="URT48" s="65"/>
      <c r="URU48" s="65"/>
      <c r="URV48" s="65"/>
      <c r="URW48" s="65"/>
      <c r="URX48" s="65"/>
      <c r="URY48" s="65"/>
      <c r="URZ48" s="65"/>
      <c r="USA48" s="65"/>
      <c r="USB48" s="65"/>
      <c r="USC48" s="65"/>
      <c r="USD48" s="65"/>
      <c r="USE48" s="65"/>
      <c r="USF48" s="65"/>
      <c r="USG48" s="65"/>
      <c r="USH48" s="65"/>
      <c r="USI48" s="65"/>
      <c r="USJ48" s="65"/>
      <c r="USK48" s="65"/>
      <c r="USL48" s="65"/>
      <c r="USM48" s="65"/>
      <c r="USN48" s="65"/>
      <c r="USO48" s="65"/>
      <c r="USP48" s="65"/>
      <c r="USQ48" s="65"/>
      <c r="USR48" s="65"/>
      <c r="USS48" s="65"/>
      <c r="UST48" s="65"/>
      <c r="USU48" s="65"/>
      <c r="USV48" s="65"/>
      <c r="USW48" s="65"/>
      <c r="USX48" s="65"/>
      <c r="USY48" s="65"/>
      <c r="USZ48" s="65"/>
      <c r="UTA48" s="65"/>
      <c r="UTB48" s="65"/>
      <c r="UTC48" s="65"/>
      <c r="UTD48" s="65"/>
      <c r="UTE48" s="65"/>
      <c r="UTF48" s="65"/>
      <c r="UTG48" s="65"/>
      <c r="UTH48" s="65"/>
      <c r="UTI48" s="65"/>
      <c r="UTJ48" s="65"/>
      <c r="UTK48" s="65"/>
      <c r="UTL48" s="65"/>
      <c r="UTM48" s="65"/>
      <c r="UTN48" s="65"/>
      <c r="UTO48" s="65"/>
      <c r="UTP48" s="65"/>
      <c r="UTQ48" s="65"/>
      <c r="UTR48" s="65"/>
      <c r="UTS48" s="65"/>
      <c r="UTT48" s="65"/>
      <c r="UTU48" s="65"/>
      <c r="UTV48" s="65"/>
      <c r="UTW48" s="65"/>
      <c r="UTX48" s="65"/>
      <c r="UTY48" s="65"/>
      <c r="UTZ48" s="65"/>
      <c r="UUA48" s="65"/>
      <c r="UUB48" s="65"/>
      <c r="UUC48" s="65"/>
      <c r="UUD48" s="65"/>
      <c r="UUE48" s="65"/>
      <c r="UUF48" s="65"/>
      <c r="UUG48" s="65"/>
      <c r="UUH48" s="65"/>
      <c r="UUI48" s="65"/>
      <c r="UUJ48" s="65"/>
      <c r="UUK48" s="65"/>
      <c r="UUL48" s="65"/>
      <c r="UUM48" s="65"/>
      <c r="UUN48" s="65"/>
      <c r="UUO48" s="65"/>
      <c r="UUP48" s="65"/>
      <c r="UUQ48" s="65"/>
      <c r="UUR48" s="65"/>
      <c r="UUS48" s="65"/>
      <c r="UUT48" s="65"/>
      <c r="UUU48" s="65"/>
      <c r="UUV48" s="65"/>
      <c r="UUW48" s="65"/>
      <c r="UUX48" s="65"/>
      <c r="UUY48" s="65"/>
      <c r="UUZ48" s="65"/>
      <c r="UVA48" s="65"/>
      <c r="UVB48" s="65"/>
      <c r="UVC48" s="65"/>
      <c r="UVD48" s="65"/>
      <c r="UVE48" s="65"/>
      <c r="UVF48" s="65"/>
      <c r="UVG48" s="65"/>
      <c r="UVH48" s="65"/>
      <c r="UVI48" s="65"/>
      <c r="UVJ48" s="65"/>
      <c r="UVK48" s="65"/>
      <c r="UVL48" s="65"/>
      <c r="UVM48" s="65"/>
      <c r="UVN48" s="65"/>
      <c r="UVO48" s="65"/>
      <c r="UVP48" s="65"/>
      <c r="UVQ48" s="65"/>
      <c r="UVR48" s="65"/>
      <c r="UVS48" s="65"/>
      <c r="UVT48" s="65"/>
      <c r="UVU48" s="65"/>
      <c r="UVV48" s="65"/>
      <c r="UVW48" s="65"/>
      <c r="UVX48" s="65"/>
      <c r="UVY48" s="65"/>
      <c r="UVZ48" s="65"/>
      <c r="UWA48" s="65"/>
      <c r="UWB48" s="65"/>
      <c r="UWC48" s="65"/>
      <c r="UWD48" s="65"/>
      <c r="UWE48" s="65"/>
      <c r="UWF48" s="65"/>
      <c r="UWG48" s="65"/>
      <c r="UWH48" s="65"/>
      <c r="UWI48" s="65"/>
      <c r="UWJ48" s="65"/>
      <c r="UWK48" s="65"/>
      <c r="UWL48" s="65"/>
      <c r="UWM48" s="65"/>
      <c r="UWN48" s="65"/>
      <c r="UWO48" s="65"/>
      <c r="UWP48" s="65"/>
      <c r="UWQ48" s="65"/>
      <c r="UWR48" s="65"/>
      <c r="UWS48" s="65"/>
      <c r="UWT48" s="65"/>
      <c r="UWU48" s="65"/>
      <c r="UWV48" s="65"/>
      <c r="UWW48" s="65"/>
      <c r="UWX48" s="65"/>
      <c r="UWY48" s="65"/>
      <c r="UWZ48" s="65"/>
      <c r="UXA48" s="65"/>
      <c r="UXB48" s="65"/>
      <c r="UXC48" s="65"/>
      <c r="UXD48" s="65"/>
      <c r="UXE48" s="65"/>
      <c r="UXF48" s="65"/>
      <c r="UXG48" s="65"/>
      <c r="UXH48" s="65"/>
      <c r="UXI48" s="65"/>
      <c r="UXJ48" s="65"/>
      <c r="UXK48" s="65"/>
      <c r="UXL48" s="65"/>
      <c r="UXM48" s="65"/>
      <c r="UXN48" s="65"/>
      <c r="UXO48" s="65"/>
      <c r="UXP48" s="65"/>
      <c r="UXQ48" s="65"/>
      <c r="UXR48" s="65"/>
      <c r="UXS48" s="65"/>
      <c r="UXT48" s="65"/>
      <c r="UXU48" s="65"/>
      <c r="UXV48" s="65"/>
      <c r="UXW48" s="65"/>
      <c r="UXX48" s="65"/>
      <c r="UXY48" s="65"/>
      <c r="UXZ48" s="65"/>
      <c r="UYA48" s="65"/>
      <c r="UYB48" s="65"/>
      <c r="UYC48" s="65"/>
      <c r="UYD48" s="65"/>
      <c r="UYE48" s="65"/>
      <c r="UYF48" s="65"/>
      <c r="UYG48" s="65"/>
      <c r="UYH48" s="65"/>
      <c r="UYI48" s="65"/>
      <c r="UYJ48" s="65"/>
      <c r="UYK48" s="65"/>
      <c r="UYL48" s="65"/>
      <c r="UYM48" s="65"/>
      <c r="UYN48" s="65"/>
      <c r="UYO48" s="65"/>
      <c r="UYP48" s="65"/>
      <c r="UYQ48" s="65"/>
      <c r="UYR48" s="65"/>
      <c r="UYS48" s="65"/>
      <c r="UYT48" s="65"/>
      <c r="UYU48" s="65"/>
      <c r="UYV48" s="65"/>
      <c r="UYW48" s="65"/>
      <c r="UYX48" s="65"/>
      <c r="UYY48" s="65"/>
      <c r="UYZ48" s="65"/>
      <c r="UZA48" s="65"/>
      <c r="UZB48" s="65"/>
      <c r="UZC48" s="65"/>
      <c r="UZD48" s="65"/>
      <c r="UZE48" s="65"/>
      <c r="UZF48" s="65"/>
      <c r="UZG48" s="65"/>
      <c r="UZH48" s="65"/>
      <c r="UZI48" s="65"/>
      <c r="UZJ48" s="65"/>
      <c r="UZK48" s="65"/>
      <c r="UZL48" s="65"/>
      <c r="UZM48" s="65"/>
      <c r="UZN48" s="65"/>
      <c r="UZO48" s="65"/>
      <c r="UZP48" s="65"/>
      <c r="UZQ48" s="65"/>
      <c r="UZR48" s="65"/>
      <c r="UZS48" s="65"/>
      <c r="UZT48" s="65"/>
      <c r="UZU48" s="65"/>
      <c r="UZV48" s="65"/>
      <c r="UZW48" s="65"/>
      <c r="UZX48" s="65"/>
      <c r="UZY48" s="65"/>
      <c r="UZZ48" s="65"/>
      <c r="VAA48" s="65"/>
      <c r="VAB48" s="65"/>
      <c r="VAC48" s="65"/>
      <c r="VAD48" s="65"/>
      <c r="VAE48" s="65"/>
      <c r="VAF48" s="65"/>
      <c r="VAG48" s="65"/>
      <c r="VAH48" s="65"/>
      <c r="VAI48" s="65"/>
      <c r="VAJ48" s="65"/>
      <c r="VAK48" s="65"/>
      <c r="VAL48" s="65"/>
      <c r="VAM48" s="65"/>
      <c r="VAN48" s="65"/>
      <c r="VAO48" s="65"/>
      <c r="VAP48" s="65"/>
      <c r="VAQ48" s="65"/>
      <c r="VAR48" s="65"/>
      <c r="VAS48" s="65"/>
      <c r="VAT48" s="65"/>
      <c r="VAU48" s="65"/>
      <c r="VAV48" s="65"/>
      <c r="VAW48" s="65"/>
      <c r="VAX48" s="65"/>
      <c r="VAY48" s="65"/>
      <c r="VAZ48" s="65"/>
      <c r="VBA48" s="65"/>
      <c r="VBB48" s="65"/>
      <c r="VBC48" s="65"/>
      <c r="VBD48" s="65"/>
      <c r="VBE48" s="65"/>
      <c r="VBF48" s="65"/>
      <c r="VBG48" s="65"/>
      <c r="VBH48" s="65"/>
      <c r="VBI48" s="65"/>
      <c r="VBJ48" s="65"/>
      <c r="VBK48" s="65"/>
      <c r="VBL48" s="65"/>
      <c r="VBM48" s="65"/>
      <c r="VBN48" s="65"/>
      <c r="VBO48" s="65"/>
      <c r="VBP48" s="65"/>
      <c r="VBQ48" s="65"/>
      <c r="VBR48" s="65"/>
      <c r="VBS48" s="65"/>
      <c r="VBT48" s="65"/>
      <c r="VBU48" s="65"/>
      <c r="VBV48" s="65"/>
      <c r="VBW48" s="65"/>
      <c r="VBX48" s="65"/>
      <c r="VBY48" s="65"/>
      <c r="VBZ48" s="65"/>
      <c r="VCA48" s="65"/>
      <c r="VCB48" s="65"/>
      <c r="VCC48" s="65"/>
      <c r="VCD48" s="65"/>
      <c r="VCE48" s="65"/>
      <c r="VCF48" s="65"/>
      <c r="VCG48" s="65"/>
      <c r="VCH48" s="65"/>
      <c r="VCI48" s="65"/>
      <c r="VCJ48" s="65"/>
      <c r="VCK48" s="65"/>
      <c r="VCL48" s="65"/>
      <c r="VCM48" s="65"/>
      <c r="VCN48" s="65"/>
      <c r="VCO48" s="65"/>
      <c r="VCP48" s="65"/>
      <c r="VCQ48" s="65"/>
      <c r="VCR48" s="65"/>
      <c r="VCS48" s="65"/>
      <c r="VCT48" s="65"/>
      <c r="VCU48" s="65"/>
      <c r="VCV48" s="65"/>
      <c r="VCW48" s="65"/>
      <c r="VCX48" s="65"/>
      <c r="VCY48" s="65"/>
      <c r="VCZ48" s="65"/>
      <c r="VDA48" s="65"/>
      <c r="VDB48" s="65"/>
      <c r="VDC48" s="65"/>
      <c r="VDD48" s="65"/>
      <c r="VDE48" s="65"/>
      <c r="VDF48" s="65"/>
      <c r="VDG48" s="65"/>
      <c r="VDH48" s="65"/>
      <c r="VDI48" s="65"/>
      <c r="VDJ48" s="65"/>
      <c r="VDK48" s="65"/>
      <c r="VDL48" s="65"/>
      <c r="VDM48" s="65"/>
      <c r="VDN48" s="65"/>
      <c r="VDO48" s="65"/>
      <c r="VDP48" s="65"/>
      <c r="VDQ48" s="65"/>
      <c r="VDR48" s="65"/>
      <c r="VDS48" s="65"/>
      <c r="VDT48" s="65"/>
      <c r="VDU48" s="65"/>
      <c r="VDV48" s="65"/>
      <c r="VDW48" s="65"/>
      <c r="VDX48" s="65"/>
      <c r="VDY48" s="65"/>
      <c r="VDZ48" s="65"/>
      <c r="VEA48" s="65"/>
      <c r="VEB48" s="65"/>
      <c r="VEC48" s="65"/>
      <c r="VED48" s="65"/>
      <c r="VEE48" s="65"/>
      <c r="VEF48" s="65"/>
      <c r="VEG48" s="65"/>
      <c r="VEH48" s="65"/>
      <c r="VEI48" s="65"/>
      <c r="VEJ48" s="65"/>
      <c r="VEK48" s="65"/>
      <c r="VEL48" s="65"/>
      <c r="VEM48" s="65"/>
      <c r="VEN48" s="65"/>
      <c r="VEO48" s="65"/>
      <c r="VEP48" s="65"/>
      <c r="VEQ48" s="65"/>
      <c r="VER48" s="65"/>
      <c r="VES48" s="65"/>
      <c r="VET48" s="65"/>
      <c r="VEU48" s="65"/>
      <c r="VEV48" s="65"/>
      <c r="VEW48" s="65"/>
      <c r="VEX48" s="65"/>
      <c r="VEY48" s="65"/>
      <c r="VEZ48" s="65"/>
      <c r="VFA48" s="65"/>
      <c r="VFB48" s="65"/>
      <c r="VFC48" s="65"/>
      <c r="VFD48" s="65"/>
      <c r="VFE48" s="65"/>
      <c r="VFF48" s="65"/>
      <c r="VFG48" s="65"/>
      <c r="VFH48" s="65"/>
      <c r="VFI48" s="65"/>
      <c r="VFJ48" s="65"/>
      <c r="VFK48" s="65"/>
      <c r="VFL48" s="65"/>
      <c r="VFM48" s="65"/>
      <c r="VFN48" s="65"/>
      <c r="VFO48" s="65"/>
      <c r="VFP48" s="65"/>
      <c r="VFQ48" s="65"/>
      <c r="VFR48" s="65"/>
      <c r="VFS48" s="65"/>
      <c r="VFT48" s="65"/>
      <c r="VFU48" s="65"/>
      <c r="VFV48" s="65"/>
      <c r="VFW48" s="65"/>
      <c r="VFX48" s="65"/>
      <c r="VFY48" s="65"/>
      <c r="VFZ48" s="65"/>
      <c r="VGA48" s="65"/>
      <c r="VGB48" s="65"/>
      <c r="VGC48" s="65"/>
      <c r="VGD48" s="65"/>
      <c r="VGE48" s="65"/>
      <c r="VGF48" s="65"/>
      <c r="VGG48" s="65"/>
      <c r="VGH48" s="65"/>
      <c r="VGI48" s="65"/>
      <c r="VGJ48" s="65"/>
      <c r="VGK48" s="65"/>
      <c r="VGL48" s="65"/>
      <c r="VGM48" s="65"/>
      <c r="VGN48" s="65"/>
      <c r="VGO48" s="65"/>
      <c r="VGP48" s="65"/>
      <c r="VGQ48" s="65"/>
      <c r="VGR48" s="65"/>
      <c r="VGS48" s="65"/>
      <c r="VGT48" s="65"/>
      <c r="VGU48" s="65"/>
      <c r="VGV48" s="65"/>
      <c r="VGW48" s="65"/>
      <c r="VGX48" s="65"/>
      <c r="VGY48" s="65"/>
      <c r="VGZ48" s="65"/>
      <c r="VHA48" s="65"/>
      <c r="VHB48" s="65"/>
      <c r="VHC48" s="65"/>
      <c r="VHD48" s="65"/>
      <c r="VHE48" s="65"/>
      <c r="VHF48" s="65"/>
      <c r="VHG48" s="65"/>
      <c r="VHH48" s="65"/>
      <c r="VHI48" s="65"/>
      <c r="VHJ48" s="65"/>
      <c r="VHK48" s="65"/>
      <c r="VHL48" s="65"/>
      <c r="VHM48" s="65"/>
      <c r="VHN48" s="65"/>
      <c r="VHO48" s="65"/>
      <c r="VHP48" s="65"/>
      <c r="VHQ48" s="65"/>
      <c r="VHR48" s="65"/>
      <c r="VHS48" s="65"/>
      <c r="VHT48" s="65"/>
      <c r="VHU48" s="65"/>
      <c r="VHV48" s="65"/>
      <c r="VHW48" s="65"/>
      <c r="VHX48" s="65"/>
      <c r="VHY48" s="65"/>
      <c r="VHZ48" s="65"/>
      <c r="VIA48" s="65"/>
      <c r="VIB48" s="65"/>
      <c r="VIC48" s="65"/>
      <c r="VID48" s="65"/>
      <c r="VIE48" s="65"/>
      <c r="VIF48" s="65"/>
      <c r="VIG48" s="65"/>
      <c r="VIH48" s="65"/>
      <c r="VII48" s="65"/>
      <c r="VIJ48" s="65"/>
      <c r="VIK48" s="65"/>
      <c r="VIL48" s="65"/>
      <c r="VIM48" s="65"/>
      <c r="VIN48" s="65"/>
      <c r="VIO48" s="65"/>
      <c r="VIP48" s="65"/>
      <c r="VIQ48" s="65"/>
      <c r="VIR48" s="65"/>
      <c r="VIS48" s="65"/>
      <c r="VIT48" s="65"/>
      <c r="VIU48" s="65"/>
      <c r="VIV48" s="65"/>
      <c r="VIW48" s="65"/>
      <c r="VIX48" s="65"/>
      <c r="VIY48" s="65"/>
      <c r="VIZ48" s="65"/>
      <c r="VJA48" s="65"/>
      <c r="VJB48" s="65"/>
      <c r="VJC48" s="65"/>
      <c r="VJD48" s="65"/>
      <c r="VJE48" s="65"/>
      <c r="VJF48" s="65"/>
      <c r="VJG48" s="65"/>
      <c r="VJH48" s="65"/>
      <c r="VJI48" s="65"/>
      <c r="VJJ48" s="65"/>
      <c r="VJK48" s="65"/>
      <c r="VJL48" s="65"/>
      <c r="VJM48" s="65"/>
      <c r="VJN48" s="65"/>
      <c r="VJO48" s="65"/>
      <c r="VJP48" s="65"/>
      <c r="VJQ48" s="65"/>
      <c r="VJR48" s="65"/>
      <c r="VJS48" s="65"/>
      <c r="VJT48" s="65"/>
      <c r="VJU48" s="65"/>
      <c r="VJV48" s="65"/>
      <c r="VJW48" s="65"/>
      <c r="VJX48" s="65"/>
      <c r="VJY48" s="65"/>
      <c r="VJZ48" s="65"/>
      <c r="VKA48" s="65"/>
      <c r="VKB48" s="65"/>
      <c r="VKC48" s="65"/>
      <c r="VKD48" s="65"/>
      <c r="VKE48" s="65"/>
      <c r="VKF48" s="65"/>
      <c r="VKG48" s="65"/>
      <c r="VKH48" s="65"/>
      <c r="VKI48" s="65"/>
      <c r="VKJ48" s="65"/>
      <c r="VKK48" s="65"/>
      <c r="VKL48" s="65"/>
      <c r="VKM48" s="65"/>
      <c r="VKN48" s="65"/>
      <c r="VKO48" s="65"/>
      <c r="VKP48" s="65"/>
      <c r="VKQ48" s="65"/>
      <c r="VKR48" s="65"/>
      <c r="VKS48" s="65"/>
      <c r="VKT48" s="65"/>
      <c r="VKU48" s="65"/>
      <c r="VKV48" s="65"/>
      <c r="VKW48" s="65"/>
      <c r="VKX48" s="65"/>
      <c r="VKY48" s="65"/>
      <c r="VKZ48" s="65"/>
      <c r="VLA48" s="65"/>
      <c r="VLB48" s="65"/>
      <c r="VLC48" s="65"/>
      <c r="VLD48" s="65"/>
      <c r="VLE48" s="65"/>
      <c r="VLF48" s="65"/>
      <c r="VLG48" s="65"/>
      <c r="VLH48" s="65"/>
      <c r="VLI48" s="65"/>
      <c r="VLJ48" s="65"/>
      <c r="VLK48" s="65"/>
      <c r="VLL48" s="65"/>
      <c r="VLM48" s="65"/>
      <c r="VLN48" s="65"/>
      <c r="VLO48" s="65"/>
      <c r="VLP48" s="65"/>
      <c r="VLQ48" s="65"/>
      <c r="VLR48" s="65"/>
      <c r="VLS48" s="65"/>
      <c r="VLT48" s="65"/>
      <c r="VLU48" s="65"/>
      <c r="VLV48" s="65"/>
      <c r="VLW48" s="65"/>
      <c r="VLX48" s="65"/>
      <c r="VLY48" s="65"/>
      <c r="VLZ48" s="65"/>
      <c r="VMA48" s="65"/>
      <c r="VMB48" s="65"/>
      <c r="VMC48" s="65"/>
      <c r="VMD48" s="65"/>
      <c r="VME48" s="65"/>
      <c r="VMF48" s="65"/>
      <c r="VMG48" s="65"/>
      <c r="VMH48" s="65"/>
      <c r="VMI48" s="65"/>
      <c r="VMJ48" s="65"/>
      <c r="VMK48" s="65"/>
      <c r="VML48" s="65"/>
      <c r="VMM48" s="65"/>
      <c r="VMN48" s="65"/>
      <c r="VMO48" s="65"/>
      <c r="VMP48" s="65"/>
      <c r="VMQ48" s="65"/>
      <c r="VMR48" s="65"/>
      <c r="VMS48" s="65"/>
      <c r="VMT48" s="65"/>
      <c r="VMU48" s="65"/>
      <c r="VMV48" s="65"/>
      <c r="VMW48" s="65"/>
      <c r="VMX48" s="65"/>
      <c r="VMY48" s="65"/>
      <c r="VMZ48" s="65"/>
      <c r="VNA48" s="65"/>
      <c r="VNB48" s="65"/>
      <c r="VNC48" s="65"/>
      <c r="VND48" s="65"/>
      <c r="VNE48" s="65"/>
      <c r="VNF48" s="65"/>
      <c r="VNG48" s="65"/>
      <c r="VNH48" s="65"/>
      <c r="VNI48" s="65"/>
      <c r="VNJ48" s="65"/>
      <c r="VNK48" s="65"/>
      <c r="VNL48" s="65"/>
      <c r="VNM48" s="65"/>
      <c r="VNN48" s="65"/>
      <c r="VNO48" s="65"/>
      <c r="VNP48" s="65"/>
      <c r="VNQ48" s="65"/>
      <c r="VNR48" s="65"/>
      <c r="VNS48" s="65"/>
      <c r="VNT48" s="65"/>
      <c r="VNU48" s="65"/>
      <c r="VNV48" s="65"/>
      <c r="VNW48" s="65"/>
      <c r="VNX48" s="65"/>
      <c r="VNY48" s="65"/>
      <c r="VNZ48" s="65"/>
      <c r="VOA48" s="65"/>
      <c r="VOB48" s="65"/>
      <c r="VOC48" s="65"/>
      <c r="VOD48" s="65"/>
      <c r="VOE48" s="65"/>
      <c r="VOF48" s="65"/>
      <c r="VOG48" s="65"/>
      <c r="VOH48" s="65"/>
      <c r="VOI48" s="65"/>
      <c r="VOJ48" s="65"/>
      <c r="VOK48" s="65"/>
      <c r="VOL48" s="65"/>
      <c r="VOM48" s="65"/>
      <c r="VON48" s="65"/>
      <c r="VOO48" s="65"/>
      <c r="VOP48" s="65"/>
      <c r="VOQ48" s="65"/>
      <c r="VOR48" s="65"/>
      <c r="VOS48" s="65"/>
      <c r="VOT48" s="65"/>
      <c r="VOU48" s="65"/>
      <c r="VOV48" s="65"/>
      <c r="VOW48" s="65"/>
      <c r="VOX48" s="65"/>
      <c r="VOY48" s="65"/>
      <c r="VOZ48" s="65"/>
      <c r="VPA48" s="65"/>
      <c r="VPB48" s="65"/>
      <c r="VPC48" s="65"/>
      <c r="VPD48" s="65"/>
      <c r="VPE48" s="65"/>
      <c r="VPF48" s="65"/>
      <c r="VPG48" s="65"/>
      <c r="VPH48" s="65"/>
      <c r="VPI48" s="65"/>
      <c r="VPJ48" s="65"/>
      <c r="VPK48" s="65"/>
      <c r="VPL48" s="65"/>
      <c r="VPM48" s="65"/>
      <c r="VPN48" s="65"/>
      <c r="VPO48" s="65"/>
      <c r="VPP48" s="65"/>
      <c r="VPQ48" s="65"/>
      <c r="VPR48" s="65"/>
      <c r="VPS48" s="65"/>
      <c r="VPT48" s="65"/>
      <c r="VPU48" s="65"/>
      <c r="VPV48" s="65"/>
      <c r="VPW48" s="65"/>
      <c r="VPX48" s="65"/>
      <c r="VPY48" s="65"/>
      <c r="VPZ48" s="65"/>
      <c r="VQA48" s="65"/>
      <c r="VQB48" s="65"/>
      <c r="VQC48" s="65"/>
      <c r="VQD48" s="65"/>
      <c r="VQE48" s="65"/>
      <c r="VQF48" s="65"/>
      <c r="VQG48" s="65"/>
      <c r="VQH48" s="65"/>
      <c r="VQI48" s="65"/>
      <c r="VQJ48" s="65"/>
      <c r="VQK48" s="65"/>
      <c r="VQL48" s="65"/>
      <c r="VQM48" s="65"/>
      <c r="VQN48" s="65"/>
      <c r="VQO48" s="65"/>
      <c r="VQP48" s="65"/>
      <c r="VQQ48" s="65"/>
      <c r="VQR48" s="65"/>
      <c r="VQS48" s="65"/>
      <c r="VQT48" s="65"/>
      <c r="VQU48" s="65"/>
      <c r="VQV48" s="65"/>
      <c r="VQW48" s="65"/>
      <c r="VQX48" s="65"/>
      <c r="VQY48" s="65"/>
      <c r="VQZ48" s="65"/>
      <c r="VRA48" s="65"/>
      <c r="VRB48" s="65"/>
      <c r="VRC48" s="65"/>
      <c r="VRD48" s="65"/>
      <c r="VRE48" s="65"/>
      <c r="VRF48" s="65"/>
      <c r="VRG48" s="65"/>
      <c r="VRH48" s="65"/>
      <c r="VRI48" s="65"/>
      <c r="VRJ48" s="65"/>
      <c r="VRK48" s="65"/>
      <c r="VRL48" s="65"/>
      <c r="VRM48" s="65"/>
      <c r="VRN48" s="65"/>
      <c r="VRO48" s="65"/>
      <c r="VRP48" s="65"/>
      <c r="VRQ48" s="65"/>
      <c r="VRR48" s="65"/>
      <c r="VRS48" s="65"/>
      <c r="VRT48" s="65"/>
      <c r="VRU48" s="65"/>
      <c r="VRV48" s="65"/>
      <c r="VRW48" s="65"/>
      <c r="VRX48" s="65"/>
      <c r="VRY48" s="65"/>
      <c r="VRZ48" s="65"/>
      <c r="VSA48" s="65"/>
      <c r="VSB48" s="65"/>
      <c r="VSC48" s="65"/>
      <c r="VSD48" s="65"/>
      <c r="VSE48" s="65"/>
      <c r="VSF48" s="65"/>
      <c r="VSG48" s="65"/>
      <c r="VSH48" s="65"/>
      <c r="VSI48" s="65"/>
      <c r="VSJ48" s="65"/>
      <c r="VSK48" s="65"/>
      <c r="VSL48" s="65"/>
      <c r="VSM48" s="65"/>
      <c r="VSN48" s="65"/>
      <c r="VSO48" s="65"/>
      <c r="VSP48" s="65"/>
      <c r="VSQ48" s="65"/>
      <c r="VSR48" s="65"/>
      <c r="VSS48" s="65"/>
      <c r="VST48" s="65"/>
      <c r="VSU48" s="65"/>
      <c r="VSV48" s="65"/>
      <c r="VSW48" s="65"/>
      <c r="VSX48" s="65"/>
      <c r="VSY48" s="65"/>
      <c r="VSZ48" s="65"/>
      <c r="VTA48" s="65"/>
      <c r="VTB48" s="65"/>
      <c r="VTC48" s="65"/>
      <c r="VTD48" s="65"/>
      <c r="VTE48" s="65"/>
      <c r="VTF48" s="65"/>
      <c r="VTG48" s="65"/>
      <c r="VTH48" s="65"/>
      <c r="VTI48" s="65"/>
      <c r="VTJ48" s="65"/>
      <c r="VTK48" s="65"/>
      <c r="VTL48" s="65"/>
      <c r="VTM48" s="65"/>
      <c r="VTN48" s="65"/>
      <c r="VTO48" s="65"/>
      <c r="VTP48" s="65"/>
      <c r="VTQ48" s="65"/>
      <c r="VTR48" s="65"/>
      <c r="VTS48" s="65"/>
      <c r="VTT48" s="65"/>
      <c r="VTU48" s="65"/>
      <c r="VTV48" s="65"/>
      <c r="VTW48" s="65"/>
      <c r="VTX48" s="65"/>
      <c r="VTY48" s="65"/>
      <c r="VTZ48" s="65"/>
      <c r="VUA48" s="65"/>
      <c r="VUB48" s="65"/>
      <c r="VUC48" s="65"/>
      <c r="VUD48" s="65"/>
      <c r="VUE48" s="65"/>
      <c r="VUF48" s="65"/>
      <c r="VUG48" s="65"/>
      <c r="VUH48" s="65"/>
      <c r="VUI48" s="65"/>
      <c r="VUJ48" s="65"/>
      <c r="VUK48" s="65"/>
      <c r="VUL48" s="65"/>
      <c r="VUM48" s="65"/>
      <c r="VUN48" s="65"/>
      <c r="VUO48" s="65"/>
      <c r="VUP48" s="65"/>
      <c r="VUQ48" s="65"/>
      <c r="VUR48" s="65"/>
      <c r="VUS48" s="65"/>
      <c r="VUT48" s="65"/>
      <c r="VUU48" s="65"/>
      <c r="VUV48" s="65"/>
      <c r="VUW48" s="65"/>
      <c r="VUX48" s="65"/>
      <c r="VUY48" s="65"/>
      <c r="VUZ48" s="65"/>
      <c r="VVA48" s="65"/>
      <c r="VVB48" s="65"/>
      <c r="VVC48" s="65"/>
      <c r="VVD48" s="65"/>
      <c r="VVE48" s="65"/>
      <c r="VVF48" s="65"/>
      <c r="VVG48" s="65"/>
      <c r="VVH48" s="65"/>
      <c r="VVI48" s="65"/>
      <c r="VVJ48" s="65"/>
      <c r="VVK48" s="65"/>
      <c r="VVL48" s="65"/>
      <c r="VVM48" s="65"/>
      <c r="VVN48" s="65"/>
      <c r="VVO48" s="65"/>
      <c r="VVP48" s="65"/>
      <c r="VVQ48" s="65"/>
      <c r="VVR48" s="65"/>
      <c r="VVS48" s="65"/>
      <c r="VVT48" s="65"/>
      <c r="VVU48" s="65"/>
      <c r="VVV48" s="65"/>
      <c r="VVW48" s="65"/>
      <c r="VVX48" s="65"/>
      <c r="VVY48" s="65"/>
      <c r="VVZ48" s="65"/>
      <c r="VWA48" s="65"/>
      <c r="VWB48" s="65"/>
      <c r="VWC48" s="65"/>
      <c r="VWD48" s="65"/>
      <c r="VWE48" s="65"/>
      <c r="VWF48" s="65"/>
      <c r="VWG48" s="65"/>
      <c r="VWH48" s="65"/>
      <c r="VWI48" s="65"/>
      <c r="VWJ48" s="65"/>
      <c r="VWK48" s="65"/>
      <c r="VWL48" s="65"/>
      <c r="VWM48" s="65"/>
      <c r="VWN48" s="65"/>
      <c r="VWO48" s="65"/>
      <c r="VWP48" s="65"/>
      <c r="VWQ48" s="65"/>
      <c r="VWR48" s="65"/>
      <c r="VWS48" s="65"/>
      <c r="VWT48" s="65"/>
      <c r="VWU48" s="65"/>
      <c r="VWV48" s="65"/>
      <c r="VWW48" s="65"/>
      <c r="VWX48" s="65"/>
      <c r="VWY48" s="65"/>
      <c r="VWZ48" s="65"/>
      <c r="VXA48" s="65"/>
      <c r="VXB48" s="65"/>
      <c r="VXC48" s="65"/>
      <c r="VXD48" s="65"/>
      <c r="VXE48" s="65"/>
      <c r="VXF48" s="65"/>
      <c r="VXG48" s="65"/>
      <c r="VXH48" s="65"/>
      <c r="VXI48" s="65"/>
      <c r="VXJ48" s="65"/>
      <c r="VXK48" s="65"/>
      <c r="VXL48" s="65"/>
      <c r="VXM48" s="65"/>
      <c r="VXN48" s="65"/>
      <c r="VXO48" s="65"/>
      <c r="VXP48" s="65"/>
      <c r="VXQ48" s="65"/>
      <c r="VXR48" s="65"/>
      <c r="VXS48" s="65"/>
      <c r="VXT48" s="65"/>
      <c r="VXU48" s="65"/>
      <c r="VXV48" s="65"/>
      <c r="VXW48" s="65"/>
      <c r="VXX48" s="65"/>
      <c r="VXY48" s="65"/>
      <c r="VXZ48" s="65"/>
      <c r="VYA48" s="65"/>
      <c r="VYB48" s="65"/>
      <c r="VYC48" s="65"/>
      <c r="VYD48" s="65"/>
      <c r="VYE48" s="65"/>
      <c r="VYF48" s="65"/>
      <c r="VYG48" s="65"/>
      <c r="VYH48" s="65"/>
      <c r="VYI48" s="65"/>
      <c r="VYJ48" s="65"/>
      <c r="VYK48" s="65"/>
      <c r="VYL48" s="65"/>
      <c r="VYM48" s="65"/>
      <c r="VYN48" s="65"/>
      <c r="VYO48" s="65"/>
      <c r="VYP48" s="65"/>
      <c r="VYQ48" s="65"/>
      <c r="VYR48" s="65"/>
      <c r="VYS48" s="65"/>
      <c r="VYT48" s="65"/>
      <c r="VYU48" s="65"/>
      <c r="VYV48" s="65"/>
      <c r="VYW48" s="65"/>
      <c r="VYX48" s="65"/>
      <c r="VYY48" s="65"/>
      <c r="VYZ48" s="65"/>
      <c r="VZA48" s="65"/>
      <c r="VZB48" s="65"/>
      <c r="VZC48" s="65"/>
      <c r="VZD48" s="65"/>
      <c r="VZE48" s="65"/>
      <c r="VZF48" s="65"/>
      <c r="VZG48" s="65"/>
      <c r="VZH48" s="65"/>
      <c r="VZI48" s="65"/>
      <c r="VZJ48" s="65"/>
      <c r="VZK48" s="65"/>
      <c r="VZL48" s="65"/>
      <c r="VZM48" s="65"/>
      <c r="VZN48" s="65"/>
      <c r="VZO48" s="65"/>
      <c r="VZP48" s="65"/>
      <c r="VZQ48" s="65"/>
      <c r="VZR48" s="65"/>
      <c r="VZS48" s="65"/>
      <c r="VZT48" s="65"/>
      <c r="VZU48" s="65"/>
      <c r="VZV48" s="65"/>
      <c r="VZW48" s="65"/>
      <c r="VZX48" s="65"/>
      <c r="VZY48" s="65"/>
      <c r="VZZ48" s="65"/>
      <c r="WAA48" s="65"/>
      <c r="WAB48" s="65"/>
      <c r="WAC48" s="65"/>
      <c r="WAD48" s="65"/>
      <c r="WAE48" s="65"/>
      <c r="WAF48" s="65"/>
      <c r="WAG48" s="65"/>
      <c r="WAH48" s="65"/>
      <c r="WAI48" s="65"/>
      <c r="WAJ48" s="65"/>
      <c r="WAK48" s="65"/>
      <c r="WAL48" s="65"/>
      <c r="WAM48" s="65"/>
      <c r="WAN48" s="65"/>
      <c r="WAO48" s="65"/>
      <c r="WAP48" s="65"/>
      <c r="WAQ48" s="65"/>
      <c r="WAR48" s="65"/>
      <c r="WAS48" s="65"/>
      <c r="WAT48" s="65"/>
      <c r="WAU48" s="65"/>
      <c r="WAV48" s="65"/>
      <c r="WAW48" s="65"/>
      <c r="WAX48" s="65"/>
      <c r="WAY48" s="65"/>
      <c r="WAZ48" s="65"/>
      <c r="WBA48" s="65"/>
      <c r="WBB48" s="65"/>
      <c r="WBC48" s="65"/>
      <c r="WBD48" s="65"/>
      <c r="WBE48" s="65"/>
      <c r="WBF48" s="65"/>
      <c r="WBG48" s="65"/>
      <c r="WBH48" s="65"/>
      <c r="WBI48" s="65"/>
      <c r="WBJ48" s="65"/>
      <c r="WBK48" s="65"/>
      <c r="WBL48" s="65"/>
      <c r="WBM48" s="65"/>
      <c r="WBN48" s="65"/>
      <c r="WBO48" s="65"/>
      <c r="WBP48" s="65"/>
      <c r="WBQ48" s="65"/>
      <c r="WBR48" s="65"/>
      <c r="WBS48" s="65"/>
      <c r="WBT48" s="65"/>
      <c r="WBU48" s="65"/>
      <c r="WBV48" s="65"/>
      <c r="WBW48" s="65"/>
      <c r="WBX48" s="65"/>
      <c r="WBY48" s="65"/>
      <c r="WBZ48" s="65"/>
      <c r="WCA48" s="65"/>
      <c r="WCB48" s="65"/>
      <c r="WCC48" s="65"/>
      <c r="WCD48" s="65"/>
      <c r="WCE48" s="65"/>
      <c r="WCF48" s="65"/>
      <c r="WCG48" s="65"/>
      <c r="WCH48" s="65"/>
      <c r="WCI48" s="65"/>
      <c r="WCJ48" s="65"/>
      <c r="WCK48" s="65"/>
      <c r="WCL48" s="65"/>
      <c r="WCM48" s="65"/>
      <c r="WCN48" s="65"/>
      <c r="WCO48" s="65"/>
      <c r="WCP48" s="65"/>
      <c r="WCQ48" s="65"/>
      <c r="WCR48" s="65"/>
      <c r="WCS48" s="65"/>
      <c r="WCT48" s="65"/>
      <c r="WCU48" s="65"/>
      <c r="WCV48" s="65"/>
      <c r="WCW48" s="65"/>
      <c r="WCX48" s="65"/>
      <c r="WCY48" s="65"/>
      <c r="WCZ48" s="65"/>
      <c r="WDA48" s="65"/>
      <c r="WDB48" s="65"/>
      <c r="WDC48" s="65"/>
      <c r="WDD48" s="65"/>
      <c r="WDE48" s="65"/>
      <c r="WDF48" s="65"/>
      <c r="WDG48" s="65"/>
      <c r="WDH48" s="65"/>
      <c r="WDI48" s="65"/>
      <c r="WDJ48" s="65"/>
      <c r="WDK48" s="65"/>
      <c r="WDL48" s="65"/>
      <c r="WDM48" s="65"/>
      <c r="WDN48" s="65"/>
      <c r="WDO48" s="65"/>
      <c r="WDP48" s="65"/>
      <c r="WDQ48" s="65"/>
      <c r="WDR48" s="65"/>
      <c r="WDS48" s="65"/>
      <c r="WDT48" s="65"/>
      <c r="WDU48" s="65"/>
      <c r="WDV48" s="65"/>
      <c r="WDW48" s="65"/>
      <c r="WDX48" s="65"/>
      <c r="WDY48" s="65"/>
      <c r="WDZ48" s="65"/>
      <c r="WEA48" s="65"/>
      <c r="WEB48" s="65"/>
      <c r="WEC48" s="65"/>
      <c r="WED48" s="65"/>
      <c r="WEE48" s="65"/>
      <c r="WEF48" s="65"/>
      <c r="WEG48" s="65"/>
      <c r="WEH48" s="65"/>
      <c r="WEI48" s="65"/>
      <c r="WEJ48" s="65"/>
      <c r="WEK48" s="65"/>
      <c r="WEL48" s="65"/>
      <c r="WEM48" s="65"/>
      <c r="WEN48" s="65"/>
      <c r="WEO48" s="65"/>
      <c r="WEP48" s="65"/>
      <c r="WEQ48" s="65"/>
      <c r="WER48" s="65"/>
      <c r="WES48" s="65"/>
      <c r="WET48" s="65"/>
      <c r="WEU48" s="65"/>
      <c r="WEV48" s="65"/>
      <c r="WEW48" s="65"/>
      <c r="WEX48" s="65"/>
      <c r="WEY48" s="65"/>
      <c r="WEZ48" s="65"/>
      <c r="WFA48" s="65"/>
      <c r="WFB48" s="65"/>
      <c r="WFC48" s="65"/>
      <c r="WFD48" s="65"/>
      <c r="WFE48" s="65"/>
      <c r="WFF48" s="65"/>
      <c r="WFG48" s="65"/>
      <c r="WFH48" s="65"/>
      <c r="WFI48" s="65"/>
      <c r="WFJ48" s="65"/>
      <c r="WFK48" s="65"/>
      <c r="WFL48" s="65"/>
      <c r="WFM48" s="65"/>
      <c r="WFN48" s="65"/>
      <c r="WFO48" s="65"/>
      <c r="WFP48" s="65"/>
      <c r="WFQ48" s="65"/>
      <c r="WFR48" s="65"/>
      <c r="WFS48" s="65"/>
      <c r="WFT48" s="65"/>
      <c r="WFU48" s="65"/>
      <c r="WFV48" s="65"/>
      <c r="WFW48" s="65"/>
      <c r="WFX48" s="65"/>
      <c r="WFY48" s="65"/>
      <c r="WFZ48" s="65"/>
      <c r="WGA48" s="65"/>
      <c r="WGB48" s="65"/>
      <c r="WGC48" s="65"/>
      <c r="WGD48" s="65"/>
      <c r="WGE48" s="65"/>
      <c r="WGF48" s="65"/>
      <c r="WGG48" s="65"/>
      <c r="WGH48" s="65"/>
      <c r="WGI48" s="65"/>
      <c r="WGJ48" s="65"/>
      <c r="WGK48" s="65"/>
      <c r="WGL48" s="65"/>
      <c r="WGM48" s="65"/>
      <c r="WGN48" s="65"/>
      <c r="WGO48" s="65"/>
      <c r="WGP48" s="65"/>
      <c r="WGQ48" s="65"/>
      <c r="WGR48" s="65"/>
      <c r="WGS48" s="65"/>
      <c r="WGT48" s="65"/>
      <c r="WGU48" s="65"/>
      <c r="WGV48" s="65"/>
      <c r="WGW48" s="65"/>
      <c r="WGX48" s="65"/>
      <c r="WGY48" s="65"/>
      <c r="WGZ48" s="65"/>
      <c r="WHA48" s="65"/>
      <c r="WHB48" s="65"/>
      <c r="WHC48" s="65"/>
      <c r="WHD48" s="65"/>
      <c r="WHE48" s="65"/>
      <c r="WHF48" s="65"/>
      <c r="WHG48" s="65"/>
      <c r="WHH48" s="65"/>
      <c r="WHI48" s="65"/>
      <c r="WHJ48" s="65"/>
      <c r="WHK48" s="65"/>
      <c r="WHL48" s="65"/>
      <c r="WHM48" s="65"/>
      <c r="WHN48" s="65"/>
      <c r="WHO48" s="65"/>
      <c r="WHP48" s="65"/>
      <c r="WHQ48" s="65"/>
      <c r="WHR48" s="65"/>
      <c r="WHS48" s="65"/>
      <c r="WHT48" s="65"/>
      <c r="WHU48" s="65"/>
      <c r="WHV48" s="65"/>
      <c r="WHW48" s="65"/>
      <c r="WHX48" s="65"/>
      <c r="WHY48" s="65"/>
      <c r="WHZ48" s="65"/>
      <c r="WIA48" s="65"/>
      <c r="WIB48" s="65"/>
      <c r="WIC48" s="65"/>
      <c r="WID48" s="65"/>
      <c r="WIE48" s="65"/>
      <c r="WIF48" s="65"/>
      <c r="WIG48" s="65"/>
      <c r="WIH48" s="65"/>
      <c r="WII48" s="65"/>
      <c r="WIJ48" s="65"/>
      <c r="WIK48" s="65"/>
      <c r="WIL48" s="65"/>
      <c r="WIM48" s="65"/>
      <c r="WIN48" s="65"/>
      <c r="WIO48" s="65"/>
      <c r="WIP48" s="65"/>
      <c r="WIQ48" s="65"/>
      <c r="WIR48" s="65"/>
      <c r="WIS48" s="65"/>
      <c r="WIT48" s="65"/>
      <c r="WIU48" s="65"/>
      <c r="WIV48" s="65"/>
      <c r="WIW48" s="65"/>
      <c r="WIX48" s="65"/>
      <c r="WIY48" s="65"/>
      <c r="WIZ48" s="65"/>
      <c r="WJA48" s="65"/>
      <c r="WJB48" s="65"/>
      <c r="WJC48" s="65"/>
      <c r="WJD48" s="65"/>
      <c r="WJE48" s="65"/>
      <c r="WJF48" s="65"/>
      <c r="WJG48" s="65"/>
      <c r="WJH48" s="65"/>
      <c r="WJI48" s="65"/>
      <c r="WJJ48" s="65"/>
      <c r="WJK48" s="65"/>
      <c r="WJL48" s="65"/>
      <c r="WJM48" s="65"/>
      <c r="WJN48" s="65"/>
      <c r="WJO48" s="65"/>
      <c r="WJP48" s="65"/>
      <c r="WJQ48" s="65"/>
      <c r="WJR48" s="65"/>
      <c r="WJS48" s="65"/>
      <c r="WJT48" s="65"/>
      <c r="WJU48" s="65"/>
      <c r="WJV48" s="65"/>
      <c r="WJW48" s="65"/>
      <c r="WJX48" s="65"/>
      <c r="WJY48" s="65"/>
      <c r="WJZ48" s="65"/>
      <c r="WKA48" s="65"/>
      <c r="WKB48" s="65"/>
      <c r="WKC48" s="65"/>
      <c r="WKD48" s="65"/>
      <c r="WKE48" s="65"/>
      <c r="WKF48" s="65"/>
      <c r="WKG48" s="65"/>
      <c r="WKH48" s="65"/>
      <c r="WKI48" s="65"/>
      <c r="WKJ48" s="65"/>
      <c r="WKK48" s="65"/>
      <c r="WKL48" s="65"/>
      <c r="WKM48" s="65"/>
      <c r="WKN48" s="65"/>
      <c r="WKO48" s="65"/>
      <c r="WKP48" s="65"/>
      <c r="WKQ48" s="65"/>
      <c r="WKR48" s="65"/>
      <c r="WKS48" s="65"/>
      <c r="WKT48" s="65"/>
      <c r="WKU48" s="65"/>
      <c r="WKV48" s="65"/>
      <c r="WKW48" s="65"/>
      <c r="WKX48" s="65"/>
      <c r="WKY48" s="65"/>
      <c r="WKZ48" s="65"/>
      <c r="WLA48" s="65"/>
      <c r="WLB48" s="65"/>
      <c r="WLC48" s="65"/>
      <c r="WLD48" s="65"/>
      <c r="WLE48" s="65"/>
      <c r="WLF48" s="65"/>
      <c r="WLG48" s="65"/>
      <c r="WLH48" s="65"/>
      <c r="WLI48" s="65"/>
      <c r="WLJ48" s="65"/>
      <c r="WLK48" s="65"/>
      <c r="WLL48" s="65"/>
      <c r="WLM48" s="65"/>
      <c r="WLN48" s="65"/>
      <c r="WLO48" s="65"/>
      <c r="WLP48" s="65"/>
      <c r="WLQ48" s="65"/>
      <c r="WLR48" s="65"/>
      <c r="WLS48" s="65"/>
      <c r="WLT48" s="65"/>
      <c r="WLU48" s="65"/>
      <c r="WLV48" s="65"/>
      <c r="WLW48" s="65"/>
      <c r="WLX48" s="65"/>
      <c r="WLY48" s="65"/>
      <c r="WLZ48" s="65"/>
      <c r="WMA48" s="65"/>
      <c r="WMB48" s="65"/>
      <c r="WMC48" s="65"/>
      <c r="WMD48" s="65"/>
      <c r="WME48" s="65"/>
      <c r="WMF48" s="65"/>
      <c r="WMG48" s="65"/>
      <c r="WMH48" s="65"/>
      <c r="WMI48" s="65"/>
      <c r="WMJ48" s="65"/>
      <c r="WMK48" s="65"/>
      <c r="WML48" s="65"/>
      <c r="WMM48" s="65"/>
      <c r="WMN48" s="65"/>
      <c r="WMO48" s="65"/>
      <c r="WMP48" s="65"/>
      <c r="WMQ48" s="65"/>
      <c r="WMR48" s="65"/>
      <c r="WMS48" s="65"/>
      <c r="WMT48" s="65"/>
      <c r="WMU48" s="65"/>
      <c r="WMV48" s="65"/>
      <c r="WMW48" s="65"/>
      <c r="WMX48" s="65"/>
      <c r="WMY48" s="65"/>
      <c r="WMZ48" s="65"/>
      <c r="WNA48" s="65"/>
      <c r="WNB48" s="65"/>
      <c r="WNC48" s="65"/>
      <c r="WND48" s="65"/>
      <c r="WNE48" s="65"/>
      <c r="WNF48" s="65"/>
      <c r="WNG48" s="65"/>
      <c r="WNH48" s="65"/>
      <c r="WNI48" s="65"/>
      <c r="WNJ48" s="65"/>
      <c r="WNK48" s="65"/>
      <c r="WNL48" s="65"/>
      <c r="WNM48" s="65"/>
      <c r="WNN48" s="65"/>
      <c r="WNO48" s="65"/>
      <c r="WNP48" s="65"/>
      <c r="WNQ48" s="65"/>
      <c r="WNR48" s="65"/>
      <c r="WNS48" s="65"/>
      <c r="WNT48" s="65"/>
      <c r="WNU48" s="65"/>
      <c r="WNV48" s="65"/>
      <c r="WNW48" s="65"/>
      <c r="WNX48" s="65"/>
      <c r="WNY48" s="65"/>
      <c r="WNZ48" s="65"/>
      <c r="WOA48" s="65"/>
      <c r="WOB48" s="65"/>
      <c r="WOC48" s="65"/>
      <c r="WOD48" s="65"/>
      <c r="WOE48" s="65"/>
      <c r="WOF48" s="65"/>
      <c r="WOG48" s="65"/>
      <c r="WOH48" s="65"/>
      <c r="WOI48" s="65"/>
      <c r="WOJ48" s="65"/>
      <c r="WOK48" s="65"/>
      <c r="WOL48" s="65"/>
      <c r="WOM48" s="65"/>
      <c r="WON48" s="65"/>
      <c r="WOO48" s="65"/>
      <c r="WOP48" s="65"/>
      <c r="WOQ48" s="65"/>
      <c r="WOR48" s="65"/>
      <c r="WOS48" s="65"/>
      <c r="WOT48" s="65"/>
      <c r="WOU48" s="65"/>
      <c r="WOV48" s="65"/>
      <c r="WOW48" s="65"/>
      <c r="WOX48" s="65"/>
      <c r="WOY48" s="65"/>
      <c r="WOZ48" s="65"/>
      <c r="WPA48" s="65"/>
      <c r="WPB48" s="65"/>
      <c r="WPC48" s="65"/>
      <c r="WPD48" s="65"/>
      <c r="WPE48" s="65"/>
      <c r="WPF48" s="65"/>
      <c r="WPG48" s="65"/>
      <c r="WPH48" s="65"/>
      <c r="WPI48" s="65"/>
      <c r="WPJ48" s="65"/>
      <c r="WPK48" s="65"/>
      <c r="WPL48" s="65"/>
      <c r="WPM48" s="65"/>
      <c r="WPN48" s="65"/>
      <c r="WPO48" s="65"/>
      <c r="WPP48" s="65"/>
      <c r="WPQ48" s="65"/>
      <c r="WPR48" s="65"/>
      <c r="WPS48" s="65"/>
      <c r="WPT48" s="65"/>
      <c r="WPU48" s="65"/>
      <c r="WPV48" s="65"/>
      <c r="WPW48" s="65"/>
      <c r="WPX48" s="65"/>
      <c r="WPY48" s="65"/>
      <c r="WPZ48" s="65"/>
      <c r="WQA48" s="65"/>
      <c r="WQB48" s="65"/>
      <c r="WQC48" s="65"/>
      <c r="WQD48" s="65"/>
      <c r="WQE48" s="65"/>
      <c r="WQF48" s="65"/>
      <c r="WQG48" s="65"/>
      <c r="WQH48" s="65"/>
      <c r="WQI48" s="65"/>
      <c r="WQJ48" s="65"/>
      <c r="WQK48" s="65"/>
      <c r="WQL48" s="65"/>
      <c r="WQM48" s="65"/>
      <c r="WQN48" s="65"/>
      <c r="WQO48" s="65"/>
      <c r="WQP48" s="65"/>
      <c r="WQQ48" s="65"/>
      <c r="WQR48" s="65"/>
      <c r="WQS48" s="65"/>
      <c r="WQT48" s="65"/>
      <c r="WQU48" s="65"/>
      <c r="WQV48" s="65"/>
      <c r="WQW48" s="65"/>
      <c r="WQX48" s="65"/>
      <c r="WQY48" s="65"/>
      <c r="WQZ48" s="65"/>
      <c r="WRA48" s="65"/>
      <c r="WRB48" s="65"/>
      <c r="WRC48" s="65"/>
      <c r="WRD48" s="65"/>
      <c r="WRE48" s="65"/>
      <c r="WRF48" s="65"/>
      <c r="WRG48" s="65"/>
      <c r="WRH48" s="65"/>
      <c r="WRI48" s="65"/>
      <c r="WRJ48" s="65"/>
      <c r="WRK48" s="65"/>
      <c r="WRL48" s="65"/>
      <c r="WRM48" s="65"/>
      <c r="WRN48" s="65"/>
      <c r="WRO48" s="65"/>
      <c r="WRP48" s="65"/>
      <c r="WRQ48" s="65"/>
      <c r="WRR48" s="65"/>
      <c r="WRS48" s="65"/>
      <c r="WRT48" s="65"/>
      <c r="WRU48" s="65"/>
      <c r="WRV48" s="65"/>
      <c r="WRW48" s="65"/>
      <c r="WRX48" s="65"/>
      <c r="WRY48" s="65"/>
      <c r="WRZ48" s="65"/>
      <c r="WSA48" s="65"/>
      <c r="WSB48" s="65"/>
      <c r="WSC48" s="65"/>
      <c r="WSD48" s="65"/>
      <c r="WSE48" s="65"/>
      <c r="WSF48" s="65"/>
      <c r="WSG48" s="65"/>
      <c r="WSH48" s="65"/>
      <c r="WSI48" s="65"/>
      <c r="WSJ48" s="65"/>
      <c r="WSK48" s="65"/>
      <c r="WSL48" s="65"/>
      <c r="WSM48" s="65"/>
      <c r="WSN48" s="65"/>
      <c r="WSO48" s="65"/>
      <c r="WSP48" s="65"/>
      <c r="WSQ48" s="65"/>
      <c r="WSR48" s="65"/>
      <c r="WSS48" s="65"/>
      <c r="WST48" s="65"/>
      <c r="WSU48" s="65"/>
      <c r="WSV48" s="65"/>
      <c r="WSW48" s="65"/>
      <c r="WSX48" s="65"/>
      <c r="WSY48" s="65"/>
      <c r="WSZ48" s="65"/>
      <c r="WTA48" s="65"/>
      <c r="WTB48" s="65"/>
      <c r="WTC48" s="65"/>
      <c r="WTD48" s="65"/>
      <c r="WTE48" s="65"/>
      <c r="WTF48" s="65"/>
      <c r="WTG48" s="65"/>
      <c r="WTH48" s="65"/>
      <c r="WTI48" s="65"/>
      <c r="WTJ48" s="65"/>
      <c r="WTK48" s="65"/>
      <c r="WTL48" s="65"/>
      <c r="WTM48" s="65"/>
      <c r="WTN48" s="65"/>
      <c r="WTO48" s="65"/>
      <c r="WTP48" s="65"/>
      <c r="WTQ48" s="65"/>
      <c r="WTR48" s="65"/>
      <c r="WTS48" s="65"/>
      <c r="WTT48" s="65"/>
      <c r="WTU48" s="65"/>
      <c r="WTV48" s="65"/>
      <c r="WTW48" s="65"/>
      <c r="WTX48" s="65"/>
      <c r="WTY48" s="65"/>
      <c r="WTZ48" s="65"/>
      <c r="WUA48" s="65"/>
      <c r="WUB48" s="65"/>
      <c r="WUC48" s="65"/>
      <c r="WUD48" s="65"/>
      <c r="WUE48" s="65"/>
      <c r="WUF48" s="65"/>
      <c r="WUG48" s="65"/>
      <c r="WUH48" s="65"/>
      <c r="WUI48" s="65"/>
      <c r="WUJ48" s="65"/>
      <c r="WUK48" s="65"/>
      <c r="WUL48" s="65"/>
      <c r="WUM48" s="65"/>
      <c r="WUN48" s="65"/>
      <c r="WUO48" s="65"/>
      <c r="WUP48" s="65"/>
      <c r="WUQ48" s="65"/>
      <c r="WUR48" s="65"/>
      <c r="WUS48" s="65"/>
      <c r="WUT48" s="65"/>
      <c r="WUU48" s="65"/>
      <c r="WUV48" s="65"/>
      <c r="WUW48" s="65"/>
      <c r="WUX48" s="65"/>
      <c r="WUY48" s="65"/>
      <c r="WUZ48" s="65"/>
      <c r="WVA48" s="65"/>
      <c r="WVB48" s="65"/>
      <c r="WVC48" s="65"/>
      <c r="WVD48" s="65"/>
      <c r="WVE48" s="65"/>
      <c r="WVF48" s="65"/>
      <c r="WVG48" s="65"/>
      <c r="WVH48" s="65"/>
      <c r="WVI48" s="65"/>
      <c r="WVJ48" s="65"/>
      <c r="WVK48" s="65"/>
      <c r="WVL48" s="65"/>
      <c r="WVM48" s="65"/>
      <c r="WVN48" s="65"/>
      <c r="WVO48" s="65"/>
      <c r="WVP48" s="65"/>
      <c r="WVQ48" s="65"/>
      <c r="WVR48" s="65"/>
      <c r="WVS48" s="65"/>
      <c r="WVT48" s="65"/>
      <c r="WVU48" s="65"/>
      <c r="WVV48" s="65"/>
      <c r="WVW48" s="65"/>
      <c r="WVX48" s="65"/>
      <c r="WVY48" s="65"/>
      <c r="WVZ48" s="65"/>
      <c r="WWA48" s="65"/>
      <c r="WWB48" s="65"/>
      <c r="WWC48" s="65"/>
      <c r="WWD48" s="65"/>
      <c r="WWE48" s="65"/>
      <c r="WWF48" s="65"/>
      <c r="WWG48" s="65"/>
      <c r="WWH48" s="65"/>
      <c r="WWI48" s="65"/>
      <c r="WWJ48" s="65"/>
      <c r="WWK48" s="65"/>
      <c r="WWL48" s="65"/>
      <c r="WWM48" s="65"/>
      <c r="WWN48" s="65"/>
      <c r="WWO48" s="65"/>
      <c r="WWP48" s="65"/>
      <c r="WWQ48" s="65"/>
      <c r="WWR48" s="65"/>
      <c r="WWS48" s="65"/>
      <c r="WWT48" s="65"/>
      <c r="WWU48" s="65"/>
      <c r="WWV48" s="65"/>
      <c r="WWW48" s="65"/>
      <c r="WWX48" s="65"/>
      <c r="WWY48" s="65"/>
      <c r="WWZ48" s="65"/>
      <c r="WXA48" s="65"/>
      <c r="WXB48" s="65"/>
      <c r="WXC48" s="65"/>
      <c r="WXD48" s="65"/>
      <c r="WXE48" s="65"/>
      <c r="WXF48" s="65"/>
      <c r="WXG48" s="65"/>
      <c r="WXH48" s="65"/>
      <c r="WXI48" s="65"/>
      <c r="WXJ48" s="65"/>
      <c r="WXK48" s="65"/>
      <c r="WXL48" s="65"/>
      <c r="WXM48" s="65"/>
      <c r="WXN48" s="65"/>
      <c r="WXO48" s="65"/>
      <c r="WXP48" s="65"/>
      <c r="WXQ48" s="65"/>
      <c r="WXR48" s="65"/>
      <c r="WXS48" s="65"/>
      <c r="WXT48" s="65"/>
      <c r="WXU48" s="65"/>
      <c r="WXV48" s="65"/>
      <c r="WXW48" s="65"/>
      <c r="WXX48" s="65"/>
      <c r="WXY48" s="65"/>
      <c r="WXZ48" s="65"/>
      <c r="WYA48" s="65"/>
      <c r="WYB48" s="65"/>
      <c r="WYC48" s="65"/>
      <c r="WYD48" s="65"/>
      <c r="WYE48" s="65"/>
      <c r="WYF48" s="65"/>
      <c r="WYG48" s="65"/>
      <c r="WYH48" s="65"/>
      <c r="WYI48" s="65"/>
      <c r="WYJ48" s="65"/>
      <c r="WYK48" s="65"/>
      <c r="WYL48" s="65"/>
      <c r="WYM48" s="65"/>
      <c r="WYN48" s="65"/>
      <c r="WYO48" s="65"/>
      <c r="WYP48" s="65"/>
      <c r="WYQ48" s="65"/>
      <c r="WYR48" s="65"/>
      <c r="WYS48" s="65"/>
      <c r="WYT48" s="65"/>
      <c r="WYU48" s="65"/>
      <c r="WYV48" s="65"/>
      <c r="WYW48" s="65"/>
      <c r="WYX48" s="65"/>
      <c r="WYY48" s="65"/>
      <c r="WYZ48" s="65"/>
      <c r="WZA48" s="65"/>
      <c r="WZB48" s="65"/>
      <c r="WZC48" s="65"/>
      <c r="WZD48" s="65"/>
      <c r="WZE48" s="65"/>
      <c r="WZF48" s="65"/>
      <c r="WZG48" s="65"/>
      <c r="WZH48" s="65"/>
      <c r="WZI48" s="65"/>
      <c r="WZJ48" s="65"/>
      <c r="WZK48" s="65"/>
      <c r="WZL48" s="65"/>
      <c r="WZM48" s="65"/>
      <c r="WZN48" s="65"/>
      <c r="WZO48" s="65"/>
      <c r="WZP48" s="65"/>
      <c r="WZQ48" s="65"/>
      <c r="WZR48" s="65"/>
      <c r="WZS48" s="65"/>
      <c r="WZT48" s="65"/>
      <c r="WZU48" s="65"/>
      <c r="WZV48" s="65"/>
      <c r="WZW48" s="65"/>
      <c r="WZX48" s="65"/>
      <c r="WZY48" s="65"/>
      <c r="WZZ48" s="65"/>
      <c r="XAA48" s="65"/>
      <c r="XAB48" s="65"/>
      <c r="XAC48" s="65"/>
      <c r="XAD48" s="65"/>
      <c r="XAE48" s="65"/>
      <c r="XAF48" s="65"/>
      <c r="XAG48" s="65"/>
      <c r="XAH48" s="65"/>
      <c r="XAI48" s="65"/>
      <c r="XAJ48" s="65"/>
      <c r="XAK48" s="65"/>
      <c r="XAL48" s="65"/>
      <c r="XAM48" s="65"/>
      <c r="XAN48" s="65"/>
      <c r="XAO48" s="65"/>
      <c r="XAP48" s="65"/>
      <c r="XAQ48" s="65"/>
      <c r="XAR48" s="65"/>
      <c r="XAS48" s="65"/>
      <c r="XAT48" s="65"/>
      <c r="XAU48" s="65"/>
      <c r="XAV48" s="65"/>
      <c r="XAW48" s="65"/>
      <c r="XAX48" s="65"/>
      <c r="XAY48" s="65"/>
      <c r="XAZ48" s="65"/>
      <c r="XBA48" s="65"/>
      <c r="XBB48" s="65"/>
      <c r="XBC48" s="65"/>
      <c r="XBD48" s="65"/>
      <c r="XBE48" s="65"/>
      <c r="XBF48" s="65"/>
      <c r="XBG48" s="65"/>
      <c r="XBH48" s="65"/>
      <c r="XBI48" s="65"/>
      <c r="XBJ48" s="65"/>
      <c r="XBK48" s="65"/>
      <c r="XBL48" s="65"/>
      <c r="XBM48" s="65"/>
      <c r="XBN48" s="65"/>
      <c r="XBO48" s="65"/>
      <c r="XBP48" s="65"/>
      <c r="XBQ48" s="65"/>
      <c r="XBR48" s="65"/>
      <c r="XBS48" s="65"/>
      <c r="XBT48" s="65"/>
      <c r="XBU48" s="65"/>
      <c r="XBV48" s="65"/>
      <c r="XBW48" s="65"/>
      <c r="XBX48" s="65"/>
      <c r="XBY48" s="65"/>
      <c r="XBZ48" s="65"/>
      <c r="XCA48" s="65"/>
      <c r="XCB48" s="65"/>
      <c r="XCC48" s="65"/>
      <c r="XCD48" s="65"/>
      <c r="XCE48" s="65"/>
      <c r="XCF48" s="65"/>
      <c r="XCG48" s="65"/>
      <c r="XCH48" s="65"/>
      <c r="XCI48" s="65"/>
      <c r="XCJ48" s="65"/>
      <c r="XCK48" s="65"/>
      <c r="XCL48" s="65"/>
      <c r="XCM48" s="65"/>
      <c r="XCN48" s="65"/>
      <c r="XCO48" s="65"/>
      <c r="XCP48" s="65"/>
      <c r="XCQ48" s="65"/>
      <c r="XCR48" s="65"/>
      <c r="XCS48" s="65"/>
      <c r="XCT48" s="65"/>
      <c r="XCU48" s="65"/>
      <c r="XCV48" s="65"/>
      <c r="XCW48" s="65"/>
      <c r="XCX48" s="65"/>
      <c r="XCY48" s="65"/>
      <c r="XCZ48" s="65"/>
      <c r="XDA48" s="65"/>
      <c r="XDB48" s="65"/>
      <c r="XDC48" s="65"/>
      <c r="XDD48" s="65"/>
      <c r="XDE48" s="65"/>
      <c r="XDF48" s="65"/>
      <c r="XDG48" s="65"/>
      <c r="XDH48" s="65"/>
      <c r="XDI48" s="65"/>
      <c r="XDJ48" s="65"/>
      <c r="XDK48" s="65"/>
      <c r="XDL48" s="65"/>
      <c r="XDM48" s="65"/>
      <c r="XDN48" s="65"/>
      <c r="XDO48" s="65"/>
      <c r="XDP48" s="65"/>
      <c r="XDQ48" s="65"/>
      <c r="XDR48" s="65"/>
      <c r="XDS48" s="65"/>
      <c r="XDT48" s="65"/>
      <c r="XDU48" s="65"/>
      <c r="XDV48" s="65"/>
      <c r="XDW48" s="65"/>
      <c r="XDX48" s="65"/>
      <c r="XDY48" s="65"/>
      <c r="XDZ48" s="65"/>
      <c r="XEA48" s="65"/>
      <c r="XEB48" s="65"/>
      <c r="XEC48" s="65"/>
      <c r="XED48" s="65"/>
      <c r="XEE48" s="65"/>
      <c r="XEF48" s="65"/>
      <c r="XEG48" s="65"/>
      <c r="XEH48" s="65"/>
      <c r="XEI48" s="65"/>
      <c r="XEJ48" s="65"/>
      <c r="XEK48" s="65"/>
      <c r="XEL48" s="65"/>
      <c r="XEM48" s="65"/>
      <c r="XEN48" s="65"/>
      <c r="XEO48" s="65"/>
      <c r="XEP48" s="65"/>
      <c r="XEQ48" s="65"/>
      <c r="XER48" s="65"/>
      <c r="XES48" s="65"/>
      <c r="XET48" s="65"/>
      <c r="XEU48" s="65"/>
      <c r="XEV48" s="65"/>
      <c r="XEW48" s="65"/>
      <c r="XEX48" s="65"/>
      <c r="XEY48" s="65"/>
      <c r="XEZ48" s="65"/>
      <c r="XFA48" s="65"/>
      <c r="XFB48" s="65"/>
      <c r="XFC48" s="65"/>
    </row>
    <row r="49" spans="2:13" s="45" customFormat="1" ht="11.25" customHeight="1" x14ac:dyDescent="0.25">
      <c r="B49" s="392" t="s">
        <v>329</v>
      </c>
      <c r="C49" s="393"/>
      <c r="D49" s="394"/>
      <c r="E49" s="321"/>
      <c r="F49" s="321"/>
      <c r="H49" s="173">
        <f>H19+H34</f>
        <v>0</v>
      </c>
      <c r="I49" s="173">
        <f t="shared" si="14"/>
        <v>0</v>
      </c>
      <c r="J49" s="173">
        <f t="shared" si="14"/>
        <v>0</v>
      </c>
      <c r="K49" s="173">
        <f t="shared" si="14"/>
        <v>0</v>
      </c>
      <c r="L49" s="173">
        <f t="shared" si="14"/>
        <v>0</v>
      </c>
      <c r="M49" s="173">
        <f t="shared" si="14"/>
        <v>0</v>
      </c>
    </row>
    <row r="50" spans="2:13" s="45" customFormat="1" ht="11.25" customHeight="1" x14ac:dyDescent="0.25">
      <c r="B50" s="322" t="s">
        <v>306</v>
      </c>
      <c r="C50" s="323"/>
      <c r="D50" s="323"/>
      <c r="E50" s="321"/>
      <c r="F50" s="321"/>
      <c r="H50" s="173">
        <f>H20+H35</f>
        <v>0</v>
      </c>
      <c r="I50" s="173">
        <f t="shared" si="14"/>
        <v>0</v>
      </c>
      <c r="J50" s="173">
        <f t="shared" si="14"/>
        <v>0</v>
      </c>
      <c r="K50" s="173">
        <f t="shared" si="14"/>
        <v>0</v>
      </c>
      <c r="L50" s="173">
        <f t="shared" si="14"/>
        <v>0</v>
      </c>
      <c r="M50" s="173">
        <f t="shared" si="14"/>
        <v>0</v>
      </c>
    </row>
    <row r="51" spans="2:13" s="45" customFormat="1" ht="11.25" customHeight="1" x14ac:dyDescent="0.25">
      <c r="B51" s="392" t="s">
        <v>307</v>
      </c>
      <c r="C51" s="393"/>
      <c r="D51" s="393"/>
      <c r="E51" s="321"/>
      <c r="F51" s="321"/>
      <c r="H51" s="309">
        <f>H21+H36</f>
        <v>0</v>
      </c>
      <c r="I51" s="309">
        <f t="shared" si="14"/>
        <v>0</v>
      </c>
      <c r="J51" s="309">
        <f t="shared" si="14"/>
        <v>0</v>
      </c>
      <c r="K51" s="309">
        <f t="shared" si="14"/>
        <v>0</v>
      </c>
      <c r="L51" s="309">
        <f t="shared" si="14"/>
        <v>0</v>
      </c>
      <c r="M51" s="309">
        <f t="shared" si="14"/>
        <v>0</v>
      </c>
    </row>
    <row r="52" spans="2:13" s="45" customFormat="1" ht="5.0999999999999996" customHeight="1" x14ac:dyDescent="0.2">
      <c r="B52" s="321"/>
      <c r="C52" s="326"/>
      <c r="D52" s="324"/>
      <c r="E52" s="321"/>
      <c r="F52" s="321"/>
      <c r="H52" s="309"/>
      <c r="I52" s="309"/>
      <c r="J52" s="309"/>
      <c r="K52" s="309"/>
      <c r="L52" s="309"/>
      <c r="M52" s="309"/>
    </row>
    <row r="53" spans="2:13" s="45" customFormat="1" ht="11.25" customHeight="1" x14ac:dyDescent="0.25">
      <c r="B53" s="392" t="s">
        <v>308</v>
      </c>
      <c r="C53" s="393"/>
      <c r="D53" s="393"/>
      <c r="E53" s="321"/>
      <c r="F53" s="321"/>
      <c r="H53" s="309">
        <f>H23+H38</f>
        <v>0</v>
      </c>
      <c r="I53" s="309">
        <f t="shared" ref="I53:M53" si="15">I23+I38</f>
        <v>0</v>
      </c>
      <c r="J53" s="309">
        <f t="shared" si="15"/>
        <v>0</v>
      </c>
      <c r="K53" s="309">
        <f t="shared" si="15"/>
        <v>0</v>
      </c>
      <c r="L53" s="309">
        <f t="shared" si="15"/>
        <v>0</v>
      </c>
      <c r="M53" s="309">
        <f t="shared" si="15"/>
        <v>0</v>
      </c>
    </row>
    <row r="54" spans="2:13" s="45" customFormat="1" ht="11.25" customHeight="1" x14ac:dyDescent="0.2">
      <c r="C54" s="46"/>
      <c r="D54" s="47"/>
    </row>
    <row r="55" spans="2:13" s="45" customFormat="1" ht="11.25" customHeight="1" x14ac:dyDescent="0.2">
      <c r="C55" s="46"/>
      <c r="D55" s="47"/>
    </row>
    <row r="56" spans="2:13" s="45" customFormat="1" ht="11.25" customHeight="1" x14ac:dyDescent="0.25">
      <c r="B56" s="375"/>
      <c r="C56" s="376"/>
      <c r="D56" s="376"/>
      <c r="E56" s="377"/>
      <c r="H56" s="70"/>
      <c r="I56" s="70"/>
      <c r="J56" s="70"/>
      <c r="K56" s="70"/>
      <c r="L56" s="70"/>
      <c r="M56" s="70"/>
    </row>
    <row r="57" spans="2:13" s="45" customFormat="1" ht="11.25" customHeight="1" x14ac:dyDescent="0.25">
      <c r="B57" s="375"/>
      <c r="C57" s="377"/>
      <c r="D57" s="377"/>
      <c r="E57" s="377"/>
      <c r="H57" s="70"/>
      <c r="I57" s="70"/>
      <c r="J57" s="70"/>
      <c r="K57" s="70"/>
      <c r="L57" s="70"/>
      <c r="M57" s="70"/>
    </row>
    <row r="58" spans="2:13" s="45" customFormat="1" ht="11.25" customHeight="1" x14ac:dyDescent="0.25">
      <c r="B58" s="375"/>
      <c r="C58" s="377"/>
      <c r="D58" s="377"/>
      <c r="E58" s="377"/>
      <c r="H58" s="70"/>
      <c r="I58" s="70"/>
      <c r="J58" s="70"/>
      <c r="K58" s="70"/>
      <c r="L58" s="70"/>
      <c r="M58" s="70"/>
    </row>
    <row r="59" spans="2:13" s="45" customFormat="1" ht="11.25" customHeight="1" x14ac:dyDescent="0.2">
      <c r="C59" s="46"/>
      <c r="D59" s="47"/>
    </row>
    <row r="60" spans="2:13" s="45" customFormat="1" ht="11.25" customHeight="1" x14ac:dyDescent="0.25">
      <c r="B60" s="375"/>
      <c r="C60" s="376"/>
      <c r="D60" s="376"/>
      <c r="E60" s="377"/>
      <c r="H60" s="70"/>
      <c r="I60" s="70"/>
      <c r="J60" s="70"/>
      <c r="K60" s="70"/>
      <c r="L60" s="70"/>
      <c r="M60" s="70"/>
    </row>
    <row r="61" spans="2:13" s="45" customFormat="1" ht="11.25" customHeight="1" x14ac:dyDescent="0.25">
      <c r="B61" s="375"/>
      <c r="C61" s="377"/>
      <c r="D61" s="377"/>
      <c r="E61" s="377"/>
      <c r="H61" s="70"/>
      <c r="I61" s="70"/>
      <c r="J61" s="70"/>
      <c r="K61" s="70"/>
      <c r="L61" s="70"/>
      <c r="M61" s="70"/>
    </row>
    <row r="62" spans="2:13" s="45" customFormat="1" ht="11.25" customHeight="1" x14ac:dyDescent="0.25">
      <c r="B62" s="375"/>
      <c r="C62" s="377"/>
      <c r="D62" s="377"/>
      <c r="E62" s="377"/>
      <c r="H62" s="70"/>
      <c r="I62" s="70"/>
      <c r="J62" s="70"/>
      <c r="K62" s="70"/>
      <c r="L62" s="70"/>
      <c r="M62" s="70"/>
    </row>
    <row r="63" spans="2:13" s="45" customFormat="1" ht="11.25" customHeight="1" x14ac:dyDescent="0.25">
      <c r="B63" s="375"/>
      <c r="C63" s="377"/>
      <c r="D63" s="377"/>
      <c r="E63" s="377"/>
      <c r="H63" s="70"/>
      <c r="I63" s="70"/>
      <c r="J63" s="70"/>
      <c r="K63" s="70"/>
      <c r="L63" s="70"/>
      <c r="M63" s="70"/>
    </row>
    <row r="64" spans="2:13" s="45" customFormat="1" ht="11.25" customHeight="1" x14ac:dyDescent="0.25">
      <c r="B64" s="375"/>
      <c r="C64" s="376"/>
      <c r="D64" s="376"/>
      <c r="E64" s="377"/>
      <c r="H64" s="70"/>
      <c r="I64" s="70"/>
      <c r="J64" s="70"/>
      <c r="K64" s="70"/>
      <c r="L64" s="70"/>
      <c r="M64" s="70"/>
    </row>
    <row r="65" spans="2:13" s="45" customFormat="1" ht="11.25" customHeight="1" x14ac:dyDescent="0.25">
      <c r="B65" s="375"/>
      <c r="C65" s="376"/>
      <c r="D65" s="376"/>
      <c r="E65" s="377"/>
      <c r="H65" s="70"/>
      <c r="I65" s="70"/>
      <c r="J65" s="70"/>
      <c r="K65" s="70"/>
      <c r="L65" s="70"/>
      <c r="M65" s="70"/>
    </row>
    <row r="66" spans="2:13" s="45" customFormat="1" ht="11.25" customHeight="1" x14ac:dyDescent="0.2">
      <c r="C66" s="46"/>
      <c r="D66" s="47"/>
    </row>
    <row r="67" spans="2:13" s="45" customFormat="1" ht="11.25" customHeight="1" x14ac:dyDescent="0.2">
      <c r="C67" s="46"/>
      <c r="D67" s="47"/>
    </row>
    <row r="68" spans="2:13" s="45" customFormat="1" ht="11.25" customHeight="1" x14ac:dyDescent="0.2">
      <c r="C68" s="46"/>
      <c r="D68" s="47"/>
    </row>
    <row r="69" spans="2:13" s="45" customFormat="1" ht="11.25" customHeight="1" x14ac:dyDescent="0.2">
      <c r="C69" s="46"/>
      <c r="D69" s="47"/>
    </row>
    <row r="70" spans="2:13" s="45" customFormat="1" ht="11.25" customHeight="1" x14ac:dyDescent="0.2">
      <c r="C70" s="46"/>
      <c r="D70" s="47"/>
    </row>
    <row r="71" spans="2:13" s="45" customFormat="1" ht="11.25" customHeight="1" x14ac:dyDescent="0.2">
      <c r="C71" s="46"/>
      <c r="D71" s="47"/>
    </row>
    <row r="72" spans="2:13" s="45" customFormat="1" ht="11.25" customHeight="1" x14ac:dyDescent="0.2">
      <c r="C72" s="46"/>
      <c r="D72" s="47"/>
    </row>
    <row r="73" spans="2:13" s="45" customFormat="1" ht="11.25" customHeight="1" x14ac:dyDescent="0.2">
      <c r="C73" s="46"/>
      <c r="D73" s="47"/>
    </row>
    <row r="74" spans="2:13" s="45" customFormat="1" ht="11.25" customHeight="1" x14ac:dyDescent="0.2">
      <c r="C74" s="46"/>
      <c r="D74" s="47"/>
    </row>
    <row r="75" spans="2:13" s="45" customFormat="1" ht="11.25" customHeight="1" x14ac:dyDescent="0.2">
      <c r="C75" s="46"/>
      <c r="D75" s="47"/>
    </row>
    <row r="76" spans="2:13" s="45" customFormat="1" ht="11.25" customHeight="1" x14ac:dyDescent="0.2">
      <c r="C76" s="46"/>
      <c r="D76" s="47"/>
    </row>
    <row r="77" spans="2:13" s="45" customFormat="1" ht="11.25" customHeight="1" x14ac:dyDescent="0.2">
      <c r="C77" s="46"/>
      <c r="D77" s="47"/>
    </row>
    <row r="78" spans="2:13" s="45" customFormat="1" ht="11.25" customHeight="1" x14ac:dyDescent="0.2">
      <c r="C78" s="46"/>
      <c r="D78" s="47"/>
    </row>
    <row r="79" spans="2:13" s="45" customFormat="1" ht="11.25" customHeight="1" x14ac:dyDescent="0.2">
      <c r="C79" s="46"/>
      <c r="D79" s="47"/>
    </row>
    <row r="80" spans="2:13" s="45" customFormat="1" ht="11.25" customHeight="1" x14ac:dyDescent="0.2">
      <c r="C80" s="46"/>
      <c r="D80" s="47"/>
    </row>
    <row r="81" spans="3:4" s="45" customFormat="1" ht="11.25" customHeight="1" x14ac:dyDescent="0.2">
      <c r="C81" s="46"/>
      <c r="D81" s="47"/>
    </row>
    <row r="82" spans="3:4" s="45" customFormat="1" ht="11.25" customHeight="1" x14ac:dyDescent="0.2">
      <c r="C82" s="46"/>
      <c r="D82" s="47"/>
    </row>
    <row r="83" spans="3:4" s="45" customFormat="1" ht="11.25" customHeight="1" x14ac:dyDescent="0.2">
      <c r="C83" s="46"/>
      <c r="D83" s="47"/>
    </row>
    <row r="84" spans="3:4" s="45" customFormat="1" ht="11.25" customHeight="1" x14ac:dyDescent="0.2">
      <c r="C84" s="46"/>
      <c r="D84" s="47"/>
    </row>
    <row r="85" spans="3:4" s="45" customFormat="1" ht="11.25" customHeight="1" x14ac:dyDescent="0.2">
      <c r="C85" s="46"/>
      <c r="D85" s="47"/>
    </row>
    <row r="86" spans="3:4" s="45" customFormat="1" ht="11.25" customHeight="1" x14ac:dyDescent="0.2">
      <c r="C86" s="46"/>
      <c r="D86" s="47"/>
    </row>
    <row r="87" spans="3:4" s="45" customFormat="1" ht="11.25" customHeight="1" x14ac:dyDescent="0.2">
      <c r="C87" s="46"/>
      <c r="D87" s="47"/>
    </row>
    <row r="88" spans="3:4" s="45" customFormat="1" ht="11.25" customHeight="1" x14ac:dyDescent="0.2">
      <c r="C88" s="46"/>
      <c r="D88" s="47"/>
    </row>
    <row r="89" spans="3:4" s="45" customFormat="1" ht="11.25" customHeight="1" x14ac:dyDescent="0.2">
      <c r="C89" s="46"/>
      <c r="D89" s="47"/>
    </row>
    <row r="90" spans="3:4" s="45" customFormat="1" ht="11.25" customHeight="1" x14ac:dyDescent="0.2">
      <c r="C90" s="46"/>
      <c r="D90" s="47"/>
    </row>
    <row r="91" spans="3:4" s="45" customFormat="1" ht="11.25" customHeight="1" x14ac:dyDescent="0.2">
      <c r="C91" s="46"/>
      <c r="D91" s="47"/>
    </row>
    <row r="92" spans="3:4" s="45" customFormat="1" ht="11.25" customHeight="1" x14ac:dyDescent="0.2">
      <c r="C92" s="46"/>
      <c r="D92" s="47"/>
    </row>
    <row r="93" spans="3:4" s="45" customFormat="1" ht="11.25" customHeight="1" x14ac:dyDescent="0.2">
      <c r="C93" s="46"/>
      <c r="D93" s="47"/>
    </row>
    <row r="94" spans="3:4" s="45" customFormat="1" ht="11.25" customHeight="1" x14ac:dyDescent="0.2">
      <c r="C94" s="46"/>
      <c r="D94" s="47"/>
    </row>
    <row r="95" spans="3:4" s="45" customFormat="1" ht="11.25" customHeight="1" x14ac:dyDescent="0.2">
      <c r="C95" s="46"/>
      <c r="D95" s="47"/>
    </row>
    <row r="96" spans="3:4" s="45" customFormat="1" ht="11.25" customHeight="1" x14ac:dyDescent="0.2">
      <c r="C96" s="46"/>
      <c r="D96" s="47"/>
    </row>
    <row r="97" spans="3:4" s="45" customFormat="1" ht="11.25" customHeight="1" x14ac:dyDescent="0.2">
      <c r="C97" s="46"/>
      <c r="D97" s="47"/>
    </row>
    <row r="98" spans="3:4" s="45" customFormat="1" ht="11.25" customHeight="1" x14ac:dyDescent="0.2">
      <c r="C98" s="46"/>
      <c r="D98" s="47"/>
    </row>
    <row r="99" spans="3:4" s="45" customFormat="1" ht="11.25" customHeight="1" x14ac:dyDescent="0.2">
      <c r="C99" s="46"/>
      <c r="D99" s="47"/>
    </row>
    <row r="100" spans="3:4" s="45" customFormat="1" ht="11.25" customHeight="1" x14ac:dyDescent="0.2">
      <c r="C100" s="46"/>
      <c r="D100" s="47"/>
    </row>
    <row r="101" spans="3:4" s="45" customFormat="1" ht="11.25" customHeight="1" x14ac:dyDescent="0.2">
      <c r="C101" s="46"/>
      <c r="D101" s="47"/>
    </row>
    <row r="102" spans="3:4" s="45" customFormat="1" ht="11.25" customHeight="1" x14ac:dyDescent="0.2">
      <c r="C102" s="46"/>
      <c r="D102" s="47"/>
    </row>
    <row r="103" spans="3:4" s="45" customFormat="1" ht="11.25" customHeight="1" x14ac:dyDescent="0.2">
      <c r="C103" s="46"/>
      <c r="D103" s="47"/>
    </row>
    <row r="104" spans="3:4" s="45" customFormat="1" ht="11.25" customHeight="1" x14ac:dyDescent="0.2">
      <c r="C104" s="46"/>
      <c r="D104" s="47"/>
    </row>
    <row r="105" spans="3:4" s="45" customFormat="1" ht="11.25" customHeight="1" x14ac:dyDescent="0.2">
      <c r="C105" s="46"/>
      <c r="D105" s="47"/>
    </row>
    <row r="106" spans="3:4" s="45" customFormat="1" ht="11.25" customHeight="1" x14ac:dyDescent="0.2">
      <c r="C106" s="46"/>
      <c r="D106" s="47"/>
    </row>
    <row r="107" spans="3:4" s="45" customFormat="1" ht="11.25" customHeight="1" x14ac:dyDescent="0.2">
      <c r="C107" s="46"/>
      <c r="D107" s="47"/>
    </row>
    <row r="108" spans="3:4" s="45" customFormat="1" ht="11.25" customHeight="1" x14ac:dyDescent="0.2">
      <c r="C108" s="46"/>
      <c r="D108" s="47"/>
    </row>
    <row r="109" spans="3:4" s="45" customFormat="1" ht="11.25" customHeight="1" x14ac:dyDescent="0.2">
      <c r="C109" s="46"/>
      <c r="D109" s="47"/>
    </row>
    <row r="110" spans="3:4" s="45" customFormat="1" ht="11.25" customHeight="1" x14ac:dyDescent="0.2">
      <c r="C110" s="46"/>
      <c r="D110" s="47"/>
    </row>
    <row r="111" spans="3:4" s="45" customFormat="1" ht="11.25" customHeight="1" x14ac:dyDescent="0.2">
      <c r="C111" s="46"/>
      <c r="D111" s="47"/>
    </row>
    <row r="112" spans="3:4" s="45" customFormat="1" ht="11.25" customHeight="1" x14ac:dyDescent="0.2">
      <c r="C112" s="46"/>
      <c r="D112" s="47"/>
    </row>
    <row r="113" spans="3:4" s="45" customFormat="1" ht="11.25" customHeight="1" x14ac:dyDescent="0.2">
      <c r="C113" s="46"/>
      <c r="D113" s="47"/>
    </row>
    <row r="114" spans="3:4" s="45" customFormat="1" ht="11.25" customHeight="1" x14ac:dyDescent="0.2">
      <c r="C114" s="46"/>
      <c r="D114" s="47"/>
    </row>
    <row r="115" spans="3:4" s="45" customFormat="1" ht="11.25" customHeight="1" x14ac:dyDescent="0.2">
      <c r="C115" s="46"/>
      <c r="D115" s="47"/>
    </row>
    <row r="116" spans="3:4" s="45" customFormat="1" ht="11.25" customHeight="1" x14ac:dyDescent="0.2">
      <c r="C116" s="46"/>
      <c r="D116" s="47"/>
    </row>
    <row r="117" spans="3:4" s="45" customFormat="1" ht="11.25" customHeight="1" x14ac:dyDescent="0.2">
      <c r="C117" s="46"/>
      <c r="D117" s="47"/>
    </row>
    <row r="118" spans="3:4" s="45" customFormat="1" ht="11.25" customHeight="1" x14ac:dyDescent="0.2">
      <c r="C118" s="46"/>
      <c r="D118" s="47"/>
    </row>
    <row r="119" spans="3:4" s="45" customFormat="1" ht="11.25" customHeight="1" x14ac:dyDescent="0.2">
      <c r="C119" s="46"/>
      <c r="D119" s="47"/>
    </row>
    <row r="120" spans="3:4" s="45" customFormat="1" ht="11.25" customHeight="1" x14ac:dyDescent="0.2">
      <c r="C120" s="46"/>
      <c r="D120" s="47"/>
    </row>
    <row r="121" spans="3:4" s="45" customFormat="1" ht="11.25" customHeight="1" x14ac:dyDescent="0.2">
      <c r="C121" s="46"/>
      <c r="D121" s="47"/>
    </row>
    <row r="122" spans="3:4" s="45" customFormat="1" ht="11.25" customHeight="1" x14ac:dyDescent="0.2">
      <c r="C122" s="46"/>
      <c r="D122" s="47"/>
    </row>
    <row r="123" spans="3:4" s="45" customFormat="1" ht="11.25" customHeight="1" x14ac:dyDescent="0.2">
      <c r="C123" s="46"/>
      <c r="D123" s="47"/>
    </row>
    <row r="124" spans="3:4" s="45" customFormat="1" ht="11.25" customHeight="1" x14ac:dyDescent="0.2">
      <c r="C124" s="46"/>
      <c r="D124" s="47"/>
    </row>
    <row r="125" spans="3:4" s="45" customFormat="1" ht="11.25" customHeight="1" x14ac:dyDescent="0.2">
      <c r="C125" s="46"/>
      <c r="D125" s="47"/>
    </row>
    <row r="126" spans="3:4" s="45" customFormat="1" ht="11.25" customHeight="1" x14ac:dyDescent="0.2">
      <c r="C126" s="46"/>
      <c r="D126" s="47"/>
    </row>
    <row r="127" spans="3:4" s="45" customFormat="1" ht="11.25" customHeight="1" x14ac:dyDescent="0.2">
      <c r="C127" s="46"/>
      <c r="D127" s="47"/>
    </row>
    <row r="128" spans="3:4" s="45" customFormat="1" ht="11.25" customHeight="1" x14ac:dyDescent="0.2">
      <c r="C128" s="46"/>
      <c r="D128" s="47"/>
    </row>
    <row r="129" spans="3:4" s="45" customFormat="1" ht="11.25" customHeight="1" x14ac:dyDescent="0.2">
      <c r="C129" s="46"/>
      <c r="D129" s="47"/>
    </row>
    <row r="130" spans="3:4" s="45" customFormat="1" ht="11.25" customHeight="1" x14ac:dyDescent="0.2">
      <c r="C130" s="46"/>
      <c r="D130" s="47"/>
    </row>
    <row r="131" spans="3:4" s="45" customFormat="1" ht="11.25" customHeight="1" x14ac:dyDescent="0.2">
      <c r="C131" s="46"/>
      <c r="D131" s="47"/>
    </row>
    <row r="132" spans="3:4" s="45" customFormat="1" ht="11.25" customHeight="1" x14ac:dyDescent="0.2">
      <c r="C132" s="46"/>
      <c r="D132" s="47"/>
    </row>
    <row r="133" spans="3:4" s="45" customFormat="1" ht="11.25" customHeight="1" x14ac:dyDescent="0.2">
      <c r="C133" s="46"/>
      <c r="D133" s="47"/>
    </row>
    <row r="134" spans="3:4" s="45" customFormat="1" ht="11.25" customHeight="1" x14ac:dyDescent="0.2">
      <c r="C134" s="46"/>
      <c r="D134" s="47"/>
    </row>
    <row r="135" spans="3:4" s="45" customFormat="1" ht="11.25" customHeight="1" x14ac:dyDescent="0.2">
      <c r="C135" s="46"/>
      <c r="D135" s="47"/>
    </row>
    <row r="136" spans="3:4" s="45" customFormat="1" ht="11.25" customHeight="1" x14ac:dyDescent="0.2">
      <c r="C136" s="46"/>
      <c r="D136" s="47"/>
    </row>
    <row r="137" spans="3:4" s="45" customFormat="1" ht="11.25" customHeight="1" x14ac:dyDescent="0.2">
      <c r="C137" s="46"/>
      <c r="D137" s="47"/>
    </row>
    <row r="138" spans="3:4" s="45" customFormat="1" ht="11.25" customHeight="1" x14ac:dyDescent="0.2">
      <c r="C138" s="46"/>
      <c r="D138" s="47"/>
    </row>
    <row r="139" spans="3:4" s="45" customFormat="1" ht="11.25" customHeight="1" x14ac:dyDescent="0.2">
      <c r="C139" s="46"/>
      <c r="D139" s="47"/>
    </row>
    <row r="140" spans="3:4" s="45" customFormat="1" ht="11.25" customHeight="1" x14ac:dyDescent="0.2">
      <c r="C140" s="46"/>
      <c r="D140" s="47"/>
    </row>
    <row r="141" spans="3:4" s="45" customFormat="1" ht="11.25" customHeight="1" x14ac:dyDescent="0.2">
      <c r="C141" s="46"/>
      <c r="D141" s="47"/>
    </row>
    <row r="142" spans="3:4" s="45" customFormat="1" ht="11.25" customHeight="1" x14ac:dyDescent="0.2">
      <c r="C142" s="46"/>
      <c r="D142" s="47"/>
    </row>
    <row r="143" spans="3:4" s="45" customFormat="1" ht="11.25" customHeight="1" x14ac:dyDescent="0.2">
      <c r="C143" s="46"/>
      <c r="D143" s="47"/>
    </row>
    <row r="144" spans="3:4" s="45" customFormat="1" ht="11.25" customHeight="1" x14ac:dyDescent="0.2">
      <c r="C144" s="46"/>
      <c r="D144" s="47"/>
    </row>
    <row r="145" spans="3:4" s="45" customFormat="1" ht="11.25" customHeight="1" x14ac:dyDescent="0.2">
      <c r="C145" s="46"/>
      <c r="D145" s="47"/>
    </row>
    <row r="146" spans="3:4" s="45" customFormat="1" ht="11.25" customHeight="1" x14ac:dyDescent="0.2">
      <c r="C146" s="46"/>
      <c r="D146" s="47"/>
    </row>
    <row r="147" spans="3:4" s="45" customFormat="1" ht="11.25" customHeight="1" x14ac:dyDescent="0.2">
      <c r="C147" s="46"/>
      <c r="D147" s="47"/>
    </row>
    <row r="148" spans="3:4" s="45" customFormat="1" ht="11.25" customHeight="1" x14ac:dyDescent="0.2">
      <c r="C148" s="46"/>
      <c r="D148" s="47"/>
    </row>
    <row r="149" spans="3:4" s="45" customFormat="1" ht="11.25" customHeight="1" x14ac:dyDescent="0.2">
      <c r="C149" s="46"/>
      <c r="D149" s="47"/>
    </row>
    <row r="150" spans="3:4" s="45" customFormat="1" ht="11.25" customHeight="1" x14ac:dyDescent="0.2">
      <c r="C150" s="46"/>
      <c r="D150" s="47"/>
    </row>
    <row r="151" spans="3:4" s="45" customFormat="1" ht="11.25" customHeight="1" x14ac:dyDescent="0.2">
      <c r="C151" s="46"/>
      <c r="D151" s="47"/>
    </row>
    <row r="152" spans="3:4" s="45" customFormat="1" ht="11.25" customHeight="1" x14ac:dyDescent="0.2">
      <c r="C152" s="46"/>
      <c r="D152" s="47"/>
    </row>
    <row r="153" spans="3:4" s="45" customFormat="1" ht="11.25" customHeight="1" x14ac:dyDescent="0.2">
      <c r="C153" s="46"/>
      <c r="D153" s="47"/>
    </row>
    <row r="154" spans="3:4" s="45" customFormat="1" ht="11.25" customHeight="1" x14ac:dyDescent="0.2">
      <c r="C154" s="46"/>
      <c r="D154" s="47"/>
    </row>
    <row r="155" spans="3:4" s="45" customFormat="1" ht="11.25" customHeight="1" x14ac:dyDescent="0.2">
      <c r="C155" s="46"/>
      <c r="D155" s="47"/>
    </row>
    <row r="156" spans="3:4" s="45" customFormat="1" ht="11.25" customHeight="1" x14ac:dyDescent="0.2">
      <c r="C156" s="46"/>
      <c r="D156" s="47"/>
    </row>
    <row r="157" spans="3:4" s="45" customFormat="1" ht="11.25" customHeight="1" x14ac:dyDescent="0.2">
      <c r="C157" s="46"/>
      <c r="D157" s="47"/>
    </row>
    <row r="158" spans="3:4" s="45" customFormat="1" ht="11.25" customHeight="1" x14ac:dyDescent="0.2">
      <c r="C158" s="46"/>
      <c r="D158" s="47"/>
    </row>
    <row r="159" spans="3:4" s="45" customFormat="1" ht="11.25" customHeight="1" x14ac:dyDescent="0.2">
      <c r="C159" s="46"/>
      <c r="D159" s="47"/>
    </row>
    <row r="160" spans="3:4" s="45" customFormat="1" ht="11.25" customHeight="1" x14ac:dyDescent="0.2">
      <c r="C160" s="46"/>
      <c r="D160" s="47"/>
    </row>
    <row r="161" spans="3:4" s="45" customFormat="1" ht="11.25" customHeight="1" x14ac:dyDescent="0.2">
      <c r="C161" s="46"/>
      <c r="D161" s="47"/>
    </row>
    <row r="162" spans="3:4" s="45" customFormat="1" ht="11.25" customHeight="1" x14ac:dyDescent="0.2">
      <c r="C162" s="46"/>
      <c r="D162" s="47"/>
    </row>
    <row r="163" spans="3:4" s="45" customFormat="1" ht="11.25" customHeight="1" x14ac:dyDescent="0.2">
      <c r="C163" s="46"/>
      <c r="D163" s="47"/>
    </row>
    <row r="164" spans="3:4" s="45" customFormat="1" ht="11.25" customHeight="1" x14ac:dyDescent="0.2">
      <c r="C164" s="46"/>
      <c r="D164" s="47"/>
    </row>
    <row r="165" spans="3:4" s="45" customFormat="1" ht="11.25" customHeight="1" x14ac:dyDescent="0.2">
      <c r="C165" s="46"/>
      <c r="D165" s="47"/>
    </row>
    <row r="166" spans="3:4" s="45" customFormat="1" ht="11.25" customHeight="1" x14ac:dyDescent="0.2">
      <c r="C166" s="46"/>
      <c r="D166" s="47"/>
    </row>
    <row r="167" spans="3:4" s="45" customFormat="1" ht="11.25" customHeight="1" x14ac:dyDescent="0.2">
      <c r="C167" s="46"/>
      <c r="D167" s="47"/>
    </row>
    <row r="168" spans="3:4" s="45" customFormat="1" ht="11.25" customHeight="1" x14ac:dyDescent="0.2">
      <c r="C168" s="46"/>
      <c r="D168" s="47"/>
    </row>
    <row r="169" spans="3:4" s="45" customFormat="1" ht="11.25" customHeight="1" x14ac:dyDescent="0.2">
      <c r="C169" s="46"/>
      <c r="D169" s="47"/>
    </row>
    <row r="170" spans="3:4" s="45" customFormat="1" ht="11.25" customHeight="1" x14ac:dyDescent="0.2">
      <c r="C170" s="46"/>
      <c r="D170" s="47"/>
    </row>
    <row r="171" spans="3:4" s="45" customFormat="1" ht="11.25" customHeight="1" x14ac:dyDescent="0.2">
      <c r="C171" s="46"/>
      <c r="D171" s="47"/>
    </row>
    <row r="172" spans="3:4" s="45" customFormat="1" ht="11.25" customHeight="1" x14ac:dyDescent="0.2">
      <c r="C172" s="46"/>
      <c r="D172" s="47"/>
    </row>
    <row r="173" spans="3:4" s="45" customFormat="1" ht="11.25" customHeight="1" x14ac:dyDescent="0.2">
      <c r="C173" s="46"/>
      <c r="D173" s="47"/>
    </row>
    <row r="174" spans="3:4" s="45" customFormat="1" ht="11.25" customHeight="1" x14ac:dyDescent="0.2">
      <c r="C174" s="46"/>
      <c r="D174" s="47"/>
    </row>
    <row r="175" spans="3:4" s="45" customFormat="1" ht="11.25" customHeight="1" x14ac:dyDescent="0.2">
      <c r="C175" s="46"/>
      <c r="D175" s="47"/>
    </row>
    <row r="176" spans="3:4" s="45" customFormat="1" ht="11.25" customHeight="1" x14ac:dyDescent="0.2">
      <c r="C176" s="46"/>
      <c r="D176" s="47"/>
    </row>
    <row r="177" spans="3:4" s="45" customFormat="1" ht="11.25" customHeight="1" x14ac:dyDescent="0.2">
      <c r="C177" s="46"/>
      <c r="D177" s="47"/>
    </row>
    <row r="178" spans="3:4" s="45" customFormat="1" ht="11.25" customHeight="1" x14ac:dyDescent="0.2">
      <c r="C178" s="46"/>
      <c r="D178" s="47"/>
    </row>
    <row r="179" spans="3:4" s="45" customFormat="1" ht="11.25" customHeight="1" x14ac:dyDescent="0.2">
      <c r="C179" s="46"/>
      <c r="D179" s="47"/>
    </row>
    <row r="180" spans="3:4" s="45" customFormat="1" ht="11.25" customHeight="1" x14ac:dyDescent="0.2">
      <c r="C180" s="46"/>
      <c r="D180" s="47"/>
    </row>
    <row r="181" spans="3:4" s="45" customFormat="1" ht="11.25" customHeight="1" x14ac:dyDescent="0.2">
      <c r="C181" s="46"/>
      <c r="D181" s="47"/>
    </row>
    <row r="182" spans="3:4" s="45" customFormat="1" ht="11.25" customHeight="1" x14ac:dyDescent="0.2">
      <c r="C182" s="46"/>
      <c r="D182" s="47"/>
    </row>
    <row r="183" spans="3:4" s="45" customFormat="1" ht="11.25" customHeight="1" x14ac:dyDescent="0.2">
      <c r="C183" s="46"/>
      <c r="D183" s="47"/>
    </row>
    <row r="184" spans="3:4" s="45" customFormat="1" ht="11.25" customHeight="1" x14ac:dyDescent="0.2">
      <c r="C184" s="46"/>
      <c r="D184" s="47"/>
    </row>
    <row r="185" spans="3:4" s="45" customFormat="1" ht="11.25" customHeight="1" x14ac:dyDescent="0.2">
      <c r="C185" s="46"/>
      <c r="D185" s="47"/>
    </row>
    <row r="186" spans="3:4" s="45" customFormat="1" ht="11.25" customHeight="1" x14ac:dyDescent="0.2">
      <c r="C186" s="46"/>
      <c r="D186" s="47"/>
    </row>
    <row r="187" spans="3:4" s="45" customFormat="1" ht="11.25" customHeight="1" x14ac:dyDescent="0.2">
      <c r="C187" s="46"/>
      <c r="D187" s="47"/>
    </row>
    <row r="188" spans="3:4" s="45" customFormat="1" ht="11.25" customHeight="1" x14ac:dyDescent="0.2">
      <c r="C188" s="46"/>
      <c r="D188" s="47"/>
    </row>
    <row r="189" spans="3:4" s="45" customFormat="1" ht="11.25" customHeight="1" x14ac:dyDescent="0.2">
      <c r="C189" s="46"/>
      <c r="D189" s="47"/>
    </row>
    <row r="190" spans="3:4" s="45" customFormat="1" ht="11.25" customHeight="1" x14ac:dyDescent="0.2">
      <c r="C190" s="46"/>
      <c r="D190" s="47"/>
    </row>
    <row r="191" spans="3:4" s="45" customFormat="1" ht="11.25" customHeight="1" x14ac:dyDescent="0.2">
      <c r="C191" s="46"/>
      <c r="D191" s="47"/>
    </row>
    <row r="192" spans="3:4" s="45" customFormat="1" ht="11.25" customHeight="1" x14ac:dyDescent="0.2">
      <c r="C192" s="46"/>
      <c r="D192" s="47"/>
    </row>
    <row r="193" spans="3:4" s="45" customFormat="1" ht="11.25" customHeight="1" x14ac:dyDescent="0.2">
      <c r="C193" s="46"/>
      <c r="D193" s="47"/>
    </row>
    <row r="194" spans="3:4" s="45" customFormat="1" ht="11.25" customHeight="1" x14ac:dyDescent="0.2">
      <c r="C194" s="46"/>
      <c r="D194" s="47"/>
    </row>
    <row r="195" spans="3:4" s="45" customFormat="1" ht="11.25" customHeight="1" x14ac:dyDescent="0.2">
      <c r="C195" s="46"/>
      <c r="D195" s="47"/>
    </row>
    <row r="196" spans="3:4" s="45" customFormat="1" ht="11.25" customHeight="1" x14ac:dyDescent="0.2">
      <c r="C196" s="46"/>
      <c r="D196" s="47"/>
    </row>
    <row r="197" spans="3:4" s="45" customFormat="1" ht="11.25" customHeight="1" x14ac:dyDescent="0.2">
      <c r="C197" s="46"/>
      <c r="D197" s="47"/>
    </row>
    <row r="198" spans="3:4" s="45" customFormat="1" ht="11.25" customHeight="1" x14ac:dyDescent="0.2">
      <c r="C198" s="46"/>
      <c r="D198" s="47"/>
    </row>
    <row r="199" spans="3:4" s="45" customFormat="1" ht="11.25" customHeight="1" x14ac:dyDescent="0.2">
      <c r="C199" s="46"/>
      <c r="D199" s="47"/>
    </row>
    <row r="200" spans="3:4" s="45" customFormat="1" ht="11.25" customHeight="1" x14ac:dyDescent="0.2">
      <c r="C200" s="46"/>
      <c r="D200" s="47"/>
    </row>
    <row r="201" spans="3:4" s="45" customFormat="1" ht="11.25" customHeight="1" x14ac:dyDescent="0.2">
      <c r="C201" s="46"/>
      <c r="D201" s="47"/>
    </row>
    <row r="202" spans="3:4" s="45" customFormat="1" ht="11.25" customHeight="1" x14ac:dyDescent="0.2">
      <c r="C202" s="46"/>
      <c r="D202" s="47"/>
    </row>
    <row r="203" spans="3:4" s="45" customFormat="1" ht="11.25" customHeight="1" x14ac:dyDescent="0.2">
      <c r="C203" s="46"/>
      <c r="D203" s="47"/>
    </row>
    <row r="204" spans="3:4" s="45" customFormat="1" ht="11.25" customHeight="1" x14ac:dyDescent="0.2">
      <c r="C204" s="46"/>
      <c r="D204" s="47"/>
    </row>
    <row r="205" spans="3:4" s="45" customFormat="1" ht="11.25" customHeight="1" x14ac:dyDescent="0.2">
      <c r="C205" s="46"/>
      <c r="D205" s="47"/>
    </row>
    <row r="206" spans="3:4" s="45" customFormat="1" ht="11.25" customHeight="1" x14ac:dyDescent="0.2">
      <c r="C206" s="46"/>
      <c r="D206" s="47"/>
    </row>
    <row r="207" spans="3:4" s="45" customFormat="1" ht="11.25" customHeight="1" x14ac:dyDescent="0.2">
      <c r="C207" s="46"/>
      <c r="D207" s="47"/>
    </row>
    <row r="208" spans="3:4" s="45" customFormat="1" ht="11.25" customHeight="1" x14ac:dyDescent="0.2">
      <c r="C208" s="46"/>
      <c r="D208" s="47"/>
    </row>
    <row r="209" spans="3:4" s="45" customFormat="1" ht="11.25" customHeight="1" x14ac:dyDescent="0.2">
      <c r="C209" s="46"/>
      <c r="D209" s="47"/>
    </row>
    <row r="210" spans="3:4" s="45" customFormat="1" ht="11.25" customHeight="1" x14ac:dyDescent="0.2">
      <c r="C210" s="46"/>
      <c r="D210" s="47"/>
    </row>
    <row r="211" spans="3:4" s="45" customFormat="1" ht="11.25" customHeight="1" x14ac:dyDescent="0.2">
      <c r="C211" s="46"/>
      <c r="D211" s="47"/>
    </row>
    <row r="212" spans="3:4" s="45" customFormat="1" ht="11.25" customHeight="1" x14ac:dyDescent="0.2">
      <c r="C212" s="46"/>
      <c r="D212" s="47"/>
    </row>
    <row r="213" spans="3:4" s="45" customFormat="1" ht="11.25" customHeight="1" x14ac:dyDescent="0.2">
      <c r="C213" s="46"/>
      <c r="D213" s="47"/>
    </row>
    <row r="214" spans="3:4" s="45" customFormat="1" ht="11.25" customHeight="1" x14ac:dyDescent="0.2">
      <c r="C214" s="46"/>
      <c r="D214" s="47"/>
    </row>
    <row r="215" spans="3:4" s="45" customFormat="1" ht="11.25" customHeight="1" x14ac:dyDescent="0.2">
      <c r="C215" s="46"/>
      <c r="D215" s="47"/>
    </row>
    <row r="216" spans="3:4" s="45" customFormat="1" ht="11.25" customHeight="1" x14ac:dyDescent="0.2">
      <c r="C216" s="46"/>
      <c r="D216" s="47"/>
    </row>
    <row r="217" spans="3:4" s="45" customFormat="1" ht="11.25" customHeight="1" x14ac:dyDescent="0.2">
      <c r="C217" s="46"/>
      <c r="D217" s="47"/>
    </row>
    <row r="218" spans="3:4" s="45" customFormat="1" ht="11.25" customHeight="1" x14ac:dyDescent="0.2">
      <c r="C218" s="46"/>
      <c r="D218" s="47"/>
    </row>
    <row r="219" spans="3:4" s="45" customFormat="1" ht="11.25" customHeight="1" x14ac:dyDescent="0.2">
      <c r="C219" s="46"/>
      <c r="D219" s="47"/>
    </row>
    <row r="220" spans="3:4" s="45" customFormat="1" ht="11.25" customHeight="1" x14ac:dyDescent="0.2">
      <c r="C220" s="46"/>
      <c r="D220" s="47"/>
    </row>
    <row r="221" spans="3:4" s="45" customFormat="1" ht="11.25" customHeight="1" x14ac:dyDescent="0.2">
      <c r="C221" s="46"/>
      <c r="D221" s="47"/>
    </row>
    <row r="222" spans="3:4" s="45" customFormat="1" ht="11.25" customHeight="1" x14ac:dyDescent="0.2">
      <c r="C222" s="46"/>
      <c r="D222" s="47"/>
    </row>
    <row r="223" spans="3:4" s="45" customFormat="1" ht="11.25" customHeight="1" x14ac:dyDescent="0.2">
      <c r="C223" s="46"/>
      <c r="D223" s="47"/>
    </row>
    <row r="224" spans="3:4" s="45" customFormat="1" ht="11.25" x14ac:dyDescent="0.2">
      <c r="C224" s="46"/>
      <c r="D224" s="47"/>
    </row>
    <row r="225" spans="3:4" s="45" customFormat="1" ht="11.25" x14ac:dyDescent="0.2">
      <c r="C225" s="46"/>
      <c r="D225" s="47"/>
    </row>
  </sheetData>
  <sheetProtection sheet="1" objects="1" scenarios="1"/>
  <mergeCells count="55">
    <mergeCell ref="B51:D51"/>
    <mergeCell ref="B53:D53"/>
    <mergeCell ref="B41:D41"/>
    <mergeCell ref="B43:D43"/>
    <mergeCell ref="B44:E44"/>
    <mergeCell ref="B45:E45"/>
    <mergeCell ref="B47:D47"/>
    <mergeCell ref="B17:D17"/>
    <mergeCell ref="B18:D18"/>
    <mergeCell ref="B19:D19"/>
    <mergeCell ref="B21:D21"/>
    <mergeCell ref="B23:D23"/>
    <mergeCell ref="B11:F11"/>
    <mergeCell ref="B12:D12"/>
    <mergeCell ref="B13:D13"/>
    <mergeCell ref="B14:E14"/>
    <mergeCell ref="B15:E15"/>
    <mergeCell ref="A1:E1"/>
    <mergeCell ref="A5:A7"/>
    <mergeCell ref="B5:B7"/>
    <mergeCell ref="C5:C7"/>
    <mergeCell ref="D5:D7"/>
    <mergeCell ref="E5:E7"/>
    <mergeCell ref="B58:E58"/>
    <mergeCell ref="B60:E60"/>
    <mergeCell ref="B25:D25"/>
    <mergeCell ref="B26:D26"/>
    <mergeCell ref="B28:D28"/>
    <mergeCell ref="B29:E29"/>
    <mergeCell ref="B30:E30"/>
    <mergeCell ref="B32:D32"/>
    <mergeCell ref="B33:D33"/>
    <mergeCell ref="B34:D34"/>
    <mergeCell ref="B36:D36"/>
    <mergeCell ref="B38:D38"/>
    <mergeCell ref="B40:F40"/>
    <mergeCell ref="B56:E56"/>
    <mergeCell ref="B48:D48"/>
    <mergeCell ref="B49:D49"/>
    <mergeCell ref="B64:E64"/>
    <mergeCell ref="B65:E65"/>
    <mergeCell ref="F1:M1"/>
    <mergeCell ref="I5:M5"/>
    <mergeCell ref="I6:I7"/>
    <mergeCell ref="J6:J7"/>
    <mergeCell ref="K6:K7"/>
    <mergeCell ref="L6:L7"/>
    <mergeCell ref="M6:M7"/>
    <mergeCell ref="H6:H7"/>
    <mergeCell ref="F5:F7"/>
    <mergeCell ref="G5:G7"/>
    <mergeCell ref="B57:E57"/>
    <mergeCell ref="B61:E61"/>
    <mergeCell ref="B62:E62"/>
    <mergeCell ref="B63:E63"/>
  </mergeCells>
  <pageMargins left="0.59055118110236227" right="0.39370078740157483" top="0.78740157480314965" bottom="0.39370078740157483" header="0.51181102362204722" footer="0.51181102362204722"/>
  <pageSetup paperSize="9" scale="87" fitToHeight="0" orientation="landscape" useFirstPageNumber="1" r:id="rId1"/>
  <headerFooter alignWithMargins="0">
    <oddHeader>&amp;LKirchgemeinde&amp;R&amp;9Finanzplan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12</vt:i4>
      </vt:variant>
    </vt:vector>
  </HeadingPairs>
  <TitlesOfParts>
    <vt:vector size="25" baseType="lpstr">
      <vt:lpstr>Leitdaten</vt:lpstr>
      <vt:lpstr>Ergebnisse</vt:lpstr>
      <vt:lpstr>Grafiken</vt:lpstr>
      <vt:lpstr>ER Sachgruppen</vt:lpstr>
      <vt:lpstr>Inv Abschr</vt:lpstr>
      <vt:lpstr>Schulden</vt:lpstr>
      <vt:lpstr>Folgekosten</vt:lpstr>
      <vt:lpstr>Planbilanz</vt:lpstr>
      <vt:lpstr>HT Invest vor Einführung HRM2</vt:lpstr>
      <vt:lpstr>HT Invest HRM2</vt:lpstr>
      <vt:lpstr>HT Darlehen und Beteiligungen</vt:lpstr>
      <vt:lpstr>HT Invest FV</vt:lpstr>
      <vt:lpstr>HT alte Schulden+Zinsen</vt:lpstr>
      <vt:lpstr>'HT Invest vor Einführung HRM2'!Druckbereich</vt:lpstr>
      <vt:lpstr>'ER Sachgruppen'!Drucktitel</vt:lpstr>
      <vt:lpstr>Ergebnisse!Drucktitel</vt:lpstr>
      <vt:lpstr>Folgekosten!Drucktitel</vt:lpstr>
      <vt:lpstr>'HT alte Schulden+Zinsen'!Drucktitel</vt:lpstr>
      <vt:lpstr>'HT Darlehen und Beteiligungen'!Drucktitel</vt:lpstr>
      <vt:lpstr>'HT Invest FV'!Drucktitel</vt:lpstr>
      <vt:lpstr>'HT Invest HRM2'!Drucktitel</vt:lpstr>
      <vt:lpstr>'HT Invest vor Einführung HRM2'!Drucktitel</vt:lpstr>
      <vt:lpstr>'Inv Abschr'!Drucktitel</vt:lpstr>
      <vt:lpstr>Planbilanz!Drucktitel</vt:lpstr>
      <vt:lpstr>Schulden!Drucktitel</vt:lpstr>
    </vt:vector>
  </TitlesOfParts>
  <Company>ROD Treuhandgesellschaft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Finanzpläne Kirchgemeinden vereinfacht</dc:title>
  <dc:creator>Romana.Loosli@jgk.be.ch</dc:creator>
  <cp:keywords>HRM2</cp:keywords>
  <dc:description>Vereinfachte Version der Vorlage AGR</dc:description>
  <cp:lastModifiedBy>Verwaltung, Kranichweg 10, 3074 Muri</cp:lastModifiedBy>
  <cp:lastPrinted>2019-04-09T13:54:06Z</cp:lastPrinted>
  <dcterms:created xsi:type="dcterms:W3CDTF">2004-08-11T05:42:07Z</dcterms:created>
  <dcterms:modified xsi:type="dcterms:W3CDTF">2019-10-24T06:07:51Z</dcterms:modified>
</cp:coreProperties>
</file>