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585"/>
  </bookViews>
  <sheets>
    <sheet name="Anlagebuchhaltung" sheetId="2" r:id="rId1"/>
  </sheets>
  <definedNames>
    <definedName name="_xlnm.Print_Titles" localSheetId="0">Anlagebuchhaltung!$A:$E</definedName>
  </definedNames>
  <calcPr calcId="125725"/>
</workbook>
</file>

<file path=xl/calcChain.xml><?xml version="1.0" encoding="utf-8"?>
<calcChain xmlns="http://schemas.openxmlformats.org/spreadsheetml/2006/main">
  <c r="L28" i="2"/>
  <c r="L154" s="1"/>
  <c r="F23"/>
  <c r="F171"/>
  <c r="F18"/>
  <c r="G7" s="1"/>
  <c r="G18" s="1"/>
  <c r="F176" l="1"/>
  <c r="G172" s="1"/>
  <c r="G159"/>
  <c r="G171" s="1"/>
  <c r="G19"/>
  <c r="F24"/>
  <c r="H7"/>
  <c r="H18" s="1"/>
  <c r="L53"/>
  <c r="L77"/>
  <c r="F145"/>
  <c r="F147" s="1"/>
  <c r="F150" s="1"/>
  <c r="L128"/>
  <c r="F272"/>
  <c r="F274" s="1"/>
  <c r="L256"/>
  <c r="F247"/>
  <c r="F249" s="1"/>
  <c r="L230"/>
  <c r="F221"/>
  <c r="F223" s="1"/>
  <c r="L205"/>
  <c r="F196"/>
  <c r="F198" s="1"/>
  <c r="L179"/>
  <c r="F119"/>
  <c r="F121" s="1"/>
  <c r="F124" s="1"/>
  <c r="G120" s="1"/>
  <c r="L103"/>
  <c r="F94"/>
  <c r="G82" s="1"/>
  <c r="G94" s="1"/>
  <c r="G96" s="1"/>
  <c r="F177" l="1"/>
  <c r="H159"/>
  <c r="H171" s="1"/>
  <c r="G176"/>
  <c r="G23"/>
  <c r="I7"/>
  <c r="I18" s="1"/>
  <c r="G133"/>
  <c r="G145" s="1"/>
  <c r="G147" s="1"/>
  <c r="F201"/>
  <c r="G197" s="1"/>
  <c r="F226"/>
  <c r="G222" s="1"/>
  <c r="F252"/>
  <c r="G248" s="1"/>
  <c r="F277"/>
  <c r="G273" s="1"/>
  <c r="G261"/>
  <c r="G272" s="1"/>
  <c r="G274" s="1"/>
  <c r="G108"/>
  <c r="G119" s="1"/>
  <c r="G121" s="1"/>
  <c r="G124" s="1"/>
  <c r="G210"/>
  <c r="G221" s="1"/>
  <c r="G223" s="1"/>
  <c r="G235"/>
  <c r="G247" s="1"/>
  <c r="G184"/>
  <c r="G196" s="1"/>
  <c r="G198" s="1"/>
  <c r="F96"/>
  <c r="H82"/>
  <c r="H94" s="1"/>
  <c r="H96" s="1"/>
  <c r="F69"/>
  <c r="G58" s="1"/>
  <c r="G69" s="1"/>
  <c r="H172" l="1"/>
  <c r="G177"/>
  <c r="I159"/>
  <c r="I171" s="1"/>
  <c r="H19"/>
  <c r="H23" s="1"/>
  <c r="G24"/>
  <c r="J7"/>
  <c r="J18" s="1"/>
  <c r="G226"/>
  <c r="H222" s="1"/>
  <c r="H133"/>
  <c r="H145" s="1"/>
  <c r="H147" s="1"/>
  <c r="G252"/>
  <c r="H248" s="1"/>
  <c r="G201"/>
  <c r="H197" s="1"/>
  <c r="F99"/>
  <c r="G95" s="1"/>
  <c r="G99" s="1"/>
  <c r="H95" s="1"/>
  <c r="H99" s="1"/>
  <c r="H108"/>
  <c r="H119" s="1"/>
  <c r="H121" s="1"/>
  <c r="H235"/>
  <c r="H247" s="1"/>
  <c r="H249" s="1"/>
  <c r="G277"/>
  <c r="H273" s="1"/>
  <c r="F278"/>
  <c r="F151"/>
  <c r="G146"/>
  <c r="G150" s="1"/>
  <c r="H261"/>
  <c r="H272" s="1"/>
  <c r="H274" s="1"/>
  <c r="H184"/>
  <c r="H196" s="1"/>
  <c r="H198" s="1"/>
  <c r="H210"/>
  <c r="H221" s="1"/>
  <c r="H223" s="1"/>
  <c r="I261"/>
  <c r="I272" s="1"/>
  <c r="I274" s="1"/>
  <c r="F253"/>
  <c r="F227"/>
  <c r="F202"/>
  <c r="H120"/>
  <c r="F125"/>
  <c r="I82"/>
  <c r="I94" s="1"/>
  <c r="I96" s="1"/>
  <c r="G71"/>
  <c r="H58"/>
  <c r="F71"/>
  <c r="F44"/>
  <c r="I108" l="1"/>
  <c r="I119" s="1"/>
  <c r="I121" s="1"/>
  <c r="G278"/>
  <c r="J159"/>
  <c r="J171" s="1"/>
  <c r="J261"/>
  <c r="J272" s="1"/>
  <c r="J274" s="1"/>
  <c r="H176"/>
  <c r="I184"/>
  <c r="I196" s="1"/>
  <c r="I198" s="1"/>
  <c r="I133"/>
  <c r="I145" s="1"/>
  <c r="I147" s="1"/>
  <c r="H277"/>
  <c r="I273" s="1"/>
  <c r="H201"/>
  <c r="I19"/>
  <c r="I23" s="1"/>
  <c r="J19" s="1"/>
  <c r="H24"/>
  <c r="K7"/>
  <c r="K18" s="1"/>
  <c r="H124"/>
  <c r="I120" s="1"/>
  <c r="I124" s="1"/>
  <c r="H226"/>
  <c r="I222" s="1"/>
  <c r="F74"/>
  <c r="G70" s="1"/>
  <c r="G74" s="1"/>
  <c r="H70" s="1"/>
  <c r="F100"/>
  <c r="I235"/>
  <c r="I247" s="1"/>
  <c r="I249" s="1"/>
  <c r="H252"/>
  <c r="I248" s="1"/>
  <c r="G151"/>
  <c r="H146"/>
  <c r="H150" s="1"/>
  <c r="I210"/>
  <c r="I221" s="1"/>
  <c r="I223" s="1"/>
  <c r="G33"/>
  <c r="G44" s="1"/>
  <c r="F46"/>
  <c r="F49" s="1"/>
  <c r="G45" s="1"/>
  <c r="G253"/>
  <c r="G227"/>
  <c r="G202"/>
  <c r="I197"/>
  <c r="G125"/>
  <c r="J108"/>
  <c r="J119" s="1"/>
  <c r="J121" s="1"/>
  <c r="J82"/>
  <c r="J94" s="1"/>
  <c r="J96" s="1"/>
  <c r="G100"/>
  <c r="I95"/>
  <c r="I99" s="1"/>
  <c r="H69"/>
  <c r="I201" l="1"/>
  <c r="K261"/>
  <c r="K272" s="1"/>
  <c r="K274" s="1"/>
  <c r="J133"/>
  <c r="J145" s="1"/>
  <c r="J147" s="1"/>
  <c r="I172"/>
  <c r="I176" s="1"/>
  <c r="H177"/>
  <c r="K159"/>
  <c r="K171" s="1"/>
  <c r="J184"/>
  <c r="J196" s="1"/>
  <c r="J198" s="1"/>
  <c r="H278"/>
  <c r="I24"/>
  <c r="J23"/>
  <c r="J24" s="1"/>
  <c r="L7"/>
  <c r="L18" s="1"/>
  <c r="F75"/>
  <c r="I226"/>
  <c r="J222" s="1"/>
  <c r="I252"/>
  <c r="J248" s="1"/>
  <c r="J235"/>
  <c r="J247" s="1"/>
  <c r="J249" s="1"/>
  <c r="I277"/>
  <c r="J273" s="1"/>
  <c r="J277" s="1"/>
  <c r="K273" s="1"/>
  <c r="H151"/>
  <c r="I146"/>
  <c r="I150" s="1"/>
  <c r="K133"/>
  <c r="K145" s="1"/>
  <c r="K147" s="1"/>
  <c r="J210"/>
  <c r="J221" s="1"/>
  <c r="J223" s="1"/>
  <c r="F50"/>
  <c r="G46"/>
  <c r="G49" s="1"/>
  <c r="H45" s="1"/>
  <c r="H33"/>
  <c r="H44" s="1"/>
  <c r="I33" s="1"/>
  <c r="I44" s="1"/>
  <c r="H253"/>
  <c r="H227"/>
  <c r="J197"/>
  <c r="H202"/>
  <c r="J120"/>
  <c r="J124" s="1"/>
  <c r="H125"/>
  <c r="K108"/>
  <c r="K119" s="1"/>
  <c r="K121" s="1"/>
  <c r="J95"/>
  <c r="J99" s="1"/>
  <c r="H100"/>
  <c r="K82"/>
  <c r="K94" s="1"/>
  <c r="K96" s="1"/>
  <c r="H71"/>
  <c r="H74" s="1"/>
  <c r="I58"/>
  <c r="I69" s="1"/>
  <c r="G75"/>
  <c r="L261" l="1"/>
  <c r="L272" s="1"/>
  <c r="L274" s="1"/>
  <c r="K277"/>
  <c r="K184"/>
  <c r="K196" s="1"/>
  <c r="K198" s="1"/>
  <c r="J226"/>
  <c r="K222" s="1"/>
  <c r="L159"/>
  <c r="L171" s="1"/>
  <c r="J172"/>
  <c r="J176" s="1"/>
  <c r="I177"/>
  <c r="J201"/>
  <c r="K19"/>
  <c r="K23" s="1"/>
  <c r="M7"/>
  <c r="M18" s="1"/>
  <c r="I278"/>
  <c r="K235"/>
  <c r="K247" s="1"/>
  <c r="K249" s="1"/>
  <c r="J252"/>
  <c r="K248" s="1"/>
  <c r="I151"/>
  <c r="J146"/>
  <c r="J150" s="1"/>
  <c r="L133"/>
  <c r="L145" s="1"/>
  <c r="L147" s="1"/>
  <c r="K210"/>
  <c r="K221" s="1"/>
  <c r="K223" s="1"/>
  <c r="G50"/>
  <c r="H46"/>
  <c r="H49" s="1"/>
  <c r="I45" s="1"/>
  <c r="M261"/>
  <c r="M272" s="1"/>
  <c r="M274" s="1"/>
  <c r="J278"/>
  <c r="L273"/>
  <c r="L277" s="1"/>
  <c r="I253"/>
  <c r="I227"/>
  <c r="L184"/>
  <c r="L196" s="1"/>
  <c r="L198" s="1"/>
  <c r="I202"/>
  <c r="K197"/>
  <c r="L108"/>
  <c r="L119" s="1"/>
  <c r="L121" s="1"/>
  <c r="I125"/>
  <c r="K120"/>
  <c r="K124" s="1"/>
  <c r="L82"/>
  <c r="L94" s="1"/>
  <c r="L96" s="1"/>
  <c r="I100"/>
  <c r="K95"/>
  <c r="K99" s="1"/>
  <c r="J58"/>
  <c r="J69" s="1"/>
  <c r="I71"/>
  <c r="I46"/>
  <c r="J33"/>
  <c r="J44" s="1"/>
  <c r="K201" l="1"/>
  <c r="J177"/>
  <c r="K172"/>
  <c r="K176" s="1"/>
  <c r="M159"/>
  <c r="M171" s="1"/>
  <c r="L19"/>
  <c r="L23" s="1"/>
  <c r="M19" s="1"/>
  <c r="K24"/>
  <c r="N7"/>
  <c r="N18" s="1"/>
  <c r="K226"/>
  <c r="L222" s="1"/>
  <c r="L210"/>
  <c r="L221" s="1"/>
  <c r="L223" s="1"/>
  <c r="I49"/>
  <c r="J45" s="1"/>
  <c r="K252"/>
  <c r="L248" s="1"/>
  <c r="L235"/>
  <c r="L247" s="1"/>
  <c r="L249" s="1"/>
  <c r="J151"/>
  <c r="K146"/>
  <c r="K150" s="1"/>
  <c r="H75"/>
  <c r="I70"/>
  <c r="I74" s="1"/>
  <c r="I75" s="1"/>
  <c r="M133"/>
  <c r="M145" s="1"/>
  <c r="M147" s="1"/>
  <c r="M273"/>
  <c r="M277" s="1"/>
  <c r="K278"/>
  <c r="N261"/>
  <c r="N272" s="1"/>
  <c r="N274" s="1"/>
  <c r="J253"/>
  <c r="J227"/>
  <c r="L197"/>
  <c r="L201" s="1"/>
  <c r="J202"/>
  <c r="M184"/>
  <c r="M196" s="1"/>
  <c r="M198" s="1"/>
  <c r="L120"/>
  <c r="L124" s="1"/>
  <c r="J125"/>
  <c r="M108"/>
  <c r="M119" s="1"/>
  <c r="M121" s="1"/>
  <c r="L95"/>
  <c r="L99" s="1"/>
  <c r="J100"/>
  <c r="M82"/>
  <c r="M94" s="1"/>
  <c r="M96" s="1"/>
  <c r="K58"/>
  <c r="J71"/>
  <c r="J46"/>
  <c r="J49" s="1"/>
  <c r="K45" s="1"/>
  <c r="K33"/>
  <c r="K44" s="1"/>
  <c r="K69"/>
  <c r="H50"/>
  <c r="M210" l="1"/>
  <c r="M221" s="1"/>
  <c r="M223" s="1"/>
  <c r="L226"/>
  <c r="M222" s="1"/>
  <c r="N159"/>
  <c r="N171" s="1"/>
  <c r="K177"/>
  <c r="L172"/>
  <c r="L176" s="1"/>
  <c r="L24"/>
  <c r="M23"/>
  <c r="M24" s="1"/>
  <c r="J70"/>
  <c r="M235"/>
  <c r="M247" s="1"/>
  <c r="M249" s="1"/>
  <c r="L252"/>
  <c r="M248" s="1"/>
  <c r="J74"/>
  <c r="K151"/>
  <c r="L146"/>
  <c r="L150" s="1"/>
  <c r="N133"/>
  <c r="N145" s="1"/>
  <c r="L278"/>
  <c r="N273"/>
  <c r="N277" s="1"/>
  <c r="N235"/>
  <c r="N247" s="1"/>
  <c r="N249" s="1"/>
  <c r="K253"/>
  <c r="K227"/>
  <c r="N184"/>
  <c r="N196" s="1"/>
  <c r="N198" s="1"/>
  <c r="K202"/>
  <c r="M197"/>
  <c r="M201" s="1"/>
  <c r="N108"/>
  <c r="N119" s="1"/>
  <c r="N121" s="1"/>
  <c r="K125"/>
  <c r="M120"/>
  <c r="M124" s="1"/>
  <c r="N82"/>
  <c r="N94" s="1"/>
  <c r="N96" s="1"/>
  <c r="K100"/>
  <c r="M95"/>
  <c r="M99" s="1"/>
  <c r="L58"/>
  <c r="L69" s="1"/>
  <c r="K71"/>
  <c r="K46"/>
  <c r="K49" s="1"/>
  <c r="L45" s="1"/>
  <c r="L33"/>
  <c r="L44" s="1"/>
  <c r="I50"/>
  <c r="M226" l="1"/>
  <c r="N210"/>
  <c r="N221" s="1"/>
  <c r="N223" s="1"/>
  <c r="M252"/>
  <c r="N248" s="1"/>
  <c r="N252" s="1"/>
  <c r="L177"/>
  <c r="M172"/>
  <c r="M176" s="1"/>
  <c r="N19"/>
  <c r="N23" s="1"/>
  <c r="N24" s="1"/>
  <c r="L151"/>
  <c r="M146"/>
  <c r="M150" s="1"/>
  <c r="J75"/>
  <c r="K70"/>
  <c r="K74" s="1"/>
  <c r="M278"/>
  <c r="L253"/>
  <c r="N222"/>
  <c r="N226" s="1"/>
  <c r="L227"/>
  <c r="N197"/>
  <c r="N201" s="1"/>
  <c r="L202"/>
  <c r="N120"/>
  <c r="N124" s="1"/>
  <c r="L125"/>
  <c r="N95"/>
  <c r="N99" s="1"/>
  <c r="L100"/>
  <c r="M58"/>
  <c r="M69" s="1"/>
  <c r="L71"/>
  <c r="L46"/>
  <c r="L49" s="1"/>
  <c r="M45" s="1"/>
  <c r="M33"/>
  <c r="M44" s="1"/>
  <c r="N33" s="1"/>
  <c r="J50"/>
  <c r="M177" l="1"/>
  <c r="N172"/>
  <c r="N176" s="1"/>
  <c r="N177" s="1"/>
  <c r="M151"/>
  <c r="N146"/>
  <c r="K75"/>
  <c r="L70"/>
  <c r="L74" s="1"/>
  <c r="N278"/>
  <c r="M253"/>
  <c r="M227"/>
  <c r="M202"/>
  <c r="M125"/>
  <c r="M100"/>
  <c r="N58"/>
  <c r="N69" s="1"/>
  <c r="N71" s="1"/>
  <c r="M71"/>
  <c r="M46"/>
  <c r="M49" s="1"/>
  <c r="N45" s="1"/>
  <c r="N44"/>
  <c r="N46" s="1"/>
  <c r="K50"/>
  <c r="N49" l="1"/>
  <c r="N150"/>
  <c r="N151" s="1"/>
  <c r="L75"/>
  <c r="M70"/>
  <c r="M74" s="1"/>
  <c r="N253"/>
  <c r="N227"/>
  <c r="N202"/>
  <c r="N125"/>
  <c r="N100"/>
  <c r="L50"/>
  <c r="M75" l="1"/>
  <c r="N70"/>
  <c r="M50"/>
  <c r="N74" l="1"/>
  <c r="N75" s="1"/>
  <c r="N50"/>
</calcChain>
</file>

<file path=xl/sharedStrings.xml><?xml version="1.0" encoding="utf-8"?>
<sst xmlns="http://schemas.openxmlformats.org/spreadsheetml/2006/main" count="261" uniqueCount="46">
  <si>
    <t>Anlagebuchhaltung</t>
  </si>
  <si>
    <t>Objekt</t>
  </si>
  <si>
    <t>Anlageteil</t>
  </si>
  <si>
    <t>Ausgeführte Arbeit</t>
  </si>
  <si>
    <t>Betrag</t>
  </si>
  <si>
    <t>Hauswartswohnung 1.OG</t>
  </si>
  <si>
    <t>Nutzungsdauer</t>
  </si>
  <si>
    <t>Bewilligung</t>
  </si>
  <si>
    <t xml:space="preserve">am </t>
  </si>
  <si>
    <t>von</t>
  </si>
  <si>
    <t>über</t>
  </si>
  <si>
    <t>KGV</t>
  </si>
  <si>
    <t>Sanierung Innen (2016-2040)</t>
  </si>
  <si>
    <t>Anschaffungswert per 1.1.</t>
  </si>
  <si>
    <t>Stand VV neu per 31.12.</t>
  </si>
  <si>
    <t>kumulierte Abschreibungen</t>
  </si>
  <si>
    <t>Planmässige Abschreibungen</t>
  </si>
  <si>
    <t>ausserplanm. Abschreibungen</t>
  </si>
  <si>
    <t>Stand Wertberichtigung</t>
  </si>
  <si>
    <t>Buchwert VV per 31.12.</t>
  </si>
  <si>
    <t>Konto Nummer</t>
  </si>
  <si>
    <t>Aktuelles Jahr</t>
  </si>
  <si>
    <t>Art der Sanierung</t>
  </si>
  <si>
    <t>Kirchliches Zentrum Roggwil</t>
  </si>
  <si>
    <t>Kirchgemeindehaus Langenthal</t>
  </si>
  <si>
    <t>Kirchgemeindehaus Herzogenbuchsee</t>
  </si>
  <si>
    <t>KGR</t>
  </si>
  <si>
    <t>Kirchliches Zentrum Niederbipp</t>
  </si>
  <si>
    <t>Sanierung Innen (2014-2038)</t>
  </si>
  <si>
    <t>Investitionbeitrag Kirchenstiftung Langenthal</t>
  </si>
  <si>
    <t>Investitionbeitrag Kirchenstiftung Huttwil</t>
  </si>
  <si>
    <t>Kirche Huttwil</t>
  </si>
  <si>
    <t>Ersatz Heizung (2015-2039)</t>
  </si>
  <si>
    <t>Investitionbeitrag Kirchenstiftung Herzogenbuchsee</t>
  </si>
  <si>
    <t>Investitionbeitrag Kirchenstiftung Wangen</t>
  </si>
  <si>
    <t>Abgänge (als minus erfasen)</t>
  </si>
  <si>
    <t>Abgänge (als minus erfassen)</t>
  </si>
  <si>
    <t>best. Verwaltungsvermögen vor HRM2</t>
  </si>
  <si>
    <t>bestehendes VV per 31.12.2013 (2014-2021)</t>
  </si>
  <si>
    <t>Einfamilienhaus Bahnhofstr. 75, Roggwil</t>
  </si>
  <si>
    <t>Darlehen  am FEG Sumiswald</t>
  </si>
  <si>
    <t>Elektrische Installation</t>
  </si>
  <si>
    <t>Ersatz Kirchenbeleuchtung</t>
  </si>
  <si>
    <t>Pfarrhaus</t>
  </si>
  <si>
    <t>Projekt Pastoralraumzentrum</t>
  </si>
  <si>
    <t>Vollständig abgeschrieben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</si>
</sst>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3" fillId="0" borderId="0" xfId="0" applyFont="1"/>
    <xf numFmtId="0" fontId="1" fillId="0" borderId="8" xfId="0" applyFont="1" applyBorder="1"/>
    <xf numFmtId="0" fontId="1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4" fontId="2" fillId="0" borderId="11" xfId="0" applyNumberFormat="1" applyFont="1" applyBorder="1"/>
    <xf numFmtId="0" fontId="1" fillId="0" borderId="11" xfId="0" applyFont="1" applyBorder="1"/>
    <xf numFmtId="0" fontId="1" fillId="0" borderId="10" xfId="0" applyFont="1" applyBorder="1"/>
    <xf numFmtId="4" fontId="1" fillId="0" borderId="11" xfId="0" applyNumberFormat="1" applyFont="1" applyBorder="1"/>
    <xf numFmtId="0" fontId="1" fillId="0" borderId="12" xfId="0" applyFont="1" applyBorder="1"/>
    <xf numFmtId="0" fontId="1" fillId="0" borderId="13" xfId="0" applyFont="1" applyBorder="1"/>
    <xf numFmtId="4" fontId="1" fillId="0" borderId="13" xfId="0" applyNumberFormat="1" applyFont="1" applyBorder="1"/>
    <xf numFmtId="0" fontId="1" fillId="0" borderId="1" xfId="0" applyFont="1" applyBorder="1"/>
    <xf numFmtId="4" fontId="2" fillId="0" borderId="4" xfId="0" applyNumberFormat="1" applyFont="1" applyBorder="1"/>
    <xf numFmtId="0" fontId="1" fillId="0" borderId="4" xfId="0" applyFont="1" applyBorder="1"/>
    <xf numFmtId="4" fontId="1" fillId="0" borderId="11" xfId="0" applyNumberFormat="1" applyFont="1" applyFill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4" xfId="0" applyNumberFormat="1" applyFont="1" applyBorder="1"/>
    <xf numFmtId="4" fontId="1" fillId="0" borderId="17" xfId="0" applyNumberFormat="1" applyFont="1" applyBorder="1"/>
    <xf numFmtId="14" fontId="1" fillId="0" borderId="10" xfId="0" applyNumberFormat="1" applyFont="1" applyBorder="1"/>
    <xf numFmtId="4" fontId="2" fillId="0" borderId="2" xfId="0" applyNumberFormat="1" applyFont="1" applyBorder="1"/>
    <xf numFmtId="0" fontId="2" fillId="0" borderId="4" xfId="0" applyFont="1" applyBorder="1"/>
    <xf numFmtId="0" fontId="2" fillId="2" borderId="19" xfId="0" applyFont="1" applyFill="1" applyBorder="1"/>
    <xf numFmtId="0" fontId="2" fillId="2" borderId="12" xfId="0" applyFont="1" applyFill="1" applyBorder="1"/>
    <xf numFmtId="0" fontId="1" fillId="0" borderId="17" xfId="0" applyFont="1" applyBorder="1"/>
    <xf numFmtId="0" fontId="2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20" xfId="0" applyFont="1" applyBorder="1"/>
    <xf numFmtId="0" fontId="2" fillId="0" borderId="20" xfId="0" applyFont="1" applyFill="1" applyBorder="1"/>
    <xf numFmtId="0" fontId="1" fillId="0" borderId="20" xfId="0" applyFont="1" applyFill="1" applyBorder="1"/>
    <xf numFmtId="4" fontId="1" fillId="0" borderId="18" xfId="0" applyNumberFormat="1" applyFont="1" applyBorder="1"/>
    <xf numFmtId="4" fontId="2" fillId="0" borderId="6" xfId="0" applyNumberFormat="1" applyFont="1" applyBorder="1"/>
    <xf numFmtId="4" fontId="2" fillId="2" borderId="24" xfId="0" applyNumberFormat="1" applyFont="1" applyFill="1" applyBorder="1"/>
    <xf numFmtId="0" fontId="2" fillId="2" borderId="25" xfId="0" applyFont="1" applyFill="1" applyBorder="1"/>
    <xf numFmtId="0" fontId="2" fillId="0" borderId="22" xfId="0" applyFont="1" applyFill="1" applyBorder="1"/>
    <xf numFmtId="0" fontId="2" fillId="0" borderId="26" xfId="0" applyFont="1" applyFill="1" applyBorder="1"/>
    <xf numFmtId="0" fontId="2" fillId="0" borderId="27" xfId="0" applyFont="1" applyBorder="1"/>
    <xf numFmtId="4" fontId="1" fillId="3" borderId="11" xfId="0" applyNumberFormat="1" applyFont="1" applyFill="1" applyBorder="1"/>
    <xf numFmtId="4" fontId="2" fillId="0" borderId="25" xfId="0" applyNumberFormat="1" applyFont="1" applyBorder="1"/>
    <xf numFmtId="4" fontId="2" fillId="0" borderId="23" xfId="0" applyNumberFormat="1" applyFont="1" applyBorder="1"/>
    <xf numFmtId="0" fontId="2" fillId="0" borderId="29" xfId="0" applyFont="1" applyFill="1" applyBorder="1"/>
    <xf numFmtId="0" fontId="1" fillId="0" borderId="7" xfId="0" applyFont="1" applyFill="1" applyBorder="1"/>
    <xf numFmtId="0" fontId="1" fillId="0" borderId="3" xfId="0" applyFont="1" applyFill="1" applyBorder="1"/>
    <xf numFmtId="0" fontId="1" fillId="0" borderId="30" xfId="0" applyFont="1" applyBorder="1"/>
    <xf numFmtId="0" fontId="1" fillId="0" borderId="28" xfId="0" applyFont="1" applyFill="1" applyBorder="1"/>
    <xf numFmtId="0" fontId="1" fillId="0" borderId="31" xfId="0" applyFont="1" applyFill="1" applyBorder="1"/>
    <xf numFmtId="0" fontId="1" fillId="0" borderId="31" xfId="0" applyFont="1" applyBorder="1"/>
    <xf numFmtId="0" fontId="2" fillId="0" borderId="2" xfId="0" applyFont="1" applyBorder="1"/>
    <xf numFmtId="0" fontId="2" fillId="0" borderId="1" xfId="0" applyFont="1" applyBorder="1"/>
    <xf numFmtId="0" fontId="1" fillId="0" borderId="32" xfId="0" applyFont="1" applyBorder="1"/>
    <xf numFmtId="0" fontId="2" fillId="0" borderId="24" xfId="0" applyFont="1" applyBorder="1"/>
    <xf numFmtId="4" fontId="1" fillId="0" borderId="25" xfId="0" applyNumberFormat="1" applyFont="1" applyBorder="1"/>
    <xf numFmtId="4" fontId="1" fillId="0" borderId="23" xfId="0" applyNumberFormat="1" applyFont="1" applyBorder="1"/>
    <xf numFmtId="0" fontId="1" fillId="3" borderId="20" xfId="0" applyFont="1" applyFill="1" applyBorder="1"/>
    <xf numFmtId="0" fontId="1" fillId="2" borderId="34" xfId="0" applyFont="1" applyFill="1" applyBorder="1"/>
    <xf numFmtId="2" fontId="2" fillId="2" borderId="5" xfId="0" applyNumberFormat="1" applyFont="1" applyFill="1" applyBorder="1"/>
    <xf numFmtId="0" fontId="2" fillId="2" borderId="21" xfId="0" applyFont="1" applyFill="1" applyBorder="1"/>
    <xf numFmtId="0" fontId="1" fillId="3" borderId="19" xfId="0" applyFont="1" applyFill="1" applyBorder="1"/>
    <xf numFmtId="0" fontId="1" fillId="3" borderId="0" xfId="0" applyFont="1" applyFill="1" applyBorder="1"/>
    <xf numFmtId="0" fontId="1" fillId="3" borderId="33" xfId="0" applyFont="1" applyFill="1" applyBorder="1"/>
    <xf numFmtId="0" fontId="2" fillId="0" borderId="30" xfId="0" applyFont="1" applyBorder="1"/>
    <xf numFmtId="4" fontId="2" fillId="0" borderId="13" xfId="0" applyNumberFormat="1" applyFont="1" applyBorder="1"/>
    <xf numFmtId="4" fontId="2" fillId="0" borderId="16" xfId="0" applyNumberFormat="1" applyFont="1" applyBorder="1"/>
    <xf numFmtId="0" fontId="2" fillId="4" borderId="3" xfId="0" applyFont="1" applyFill="1" applyBorder="1"/>
    <xf numFmtId="4" fontId="2" fillId="4" borderId="11" xfId="0" applyNumberFormat="1" applyFont="1" applyFill="1" applyBorder="1"/>
    <xf numFmtId="4" fontId="2" fillId="4" borderId="15" xfId="0" applyNumberFormat="1" applyFont="1" applyFill="1" applyBorder="1"/>
    <xf numFmtId="0" fontId="1" fillId="4" borderId="3" xfId="0" applyFont="1" applyFill="1" applyBorder="1"/>
    <xf numFmtId="4" fontId="2" fillId="2" borderId="22" xfId="0" applyNumberFormat="1" applyFont="1" applyFill="1" applyBorder="1"/>
    <xf numFmtId="0" fontId="2" fillId="2" borderId="22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4" fontId="1" fillId="0" borderId="14" xfId="0" applyNumberFormat="1" applyFont="1" applyBorder="1"/>
    <xf numFmtId="14" fontId="1" fillId="0" borderId="12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9"/>
  <sheetViews>
    <sheetView tabSelected="1" view="pageLayout" zoomScaleNormal="100" workbookViewId="0"/>
  </sheetViews>
  <sheetFormatPr baseColWidth="10" defaultRowHeight="14.25"/>
  <cols>
    <col min="1" max="1" width="11.42578125" style="1"/>
    <col min="2" max="2" width="5.28515625" style="1" bestFit="1" customWidth="1"/>
    <col min="3" max="3" width="11.140625" style="2" bestFit="1" customWidth="1"/>
    <col min="4" max="4" width="25.28515625" style="1" bestFit="1" customWidth="1"/>
    <col min="5" max="5" width="30.140625" style="1" customWidth="1"/>
    <col min="6" max="7" width="11.42578125" style="1" customWidth="1"/>
    <col min="8" max="9" width="11.140625" style="1" bestFit="1" customWidth="1"/>
    <col min="10" max="10" width="11" style="1" customWidth="1"/>
    <col min="11" max="12" width="11.140625" style="1" bestFit="1" customWidth="1"/>
    <col min="13" max="14" width="11.85546875" style="1" bestFit="1" customWidth="1"/>
    <col min="15" max="16384" width="11.42578125" style="1"/>
  </cols>
  <sheetData>
    <row r="1" spans="1:14" ht="27" thickBot="1">
      <c r="A1" s="3" t="s">
        <v>0</v>
      </c>
    </row>
    <row r="2" spans="1:14" ht="16.5" thickTop="1" thickBot="1">
      <c r="A2" s="4"/>
      <c r="B2" s="5"/>
      <c r="C2" s="35"/>
      <c r="D2" s="37" t="s">
        <v>1</v>
      </c>
      <c r="E2" s="38" t="s">
        <v>39</v>
      </c>
      <c r="F2" s="59"/>
      <c r="G2" s="62"/>
      <c r="H2" s="63"/>
      <c r="I2" s="29"/>
      <c r="J2" s="39" t="s">
        <v>21</v>
      </c>
      <c r="K2" s="40"/>
      <c r="L2" s="41">
        <v>2015</v>
      </c>
      <c r="M2" s="31"/>
      <c r="N2" s="31"/>
    </row>
    <row r="3" spans="1:14" ht="15.75" thickTop="1">
      <c r="A3" s="6"/>
      <c r="B3" s="7"/>
      <c r="C3" s="8"/>
      <c r="D3" s="36"/>
      <c r="E3" s="26" t="s">
        <v>20</v>
      </c>
      <c r="F3" s="60">
        <v>10840</v>
      </c>
      <c r="G3" s="62"/>
      <c r="H3" s="63"/>
      <c r="I3" s="31"/>
      <c r="J3" s="29"/>
      <c r="K3" s="30"/>
      <c r="L3" s="31"/>
      <c r="M3" s="31"/>
      <c r="N3" s="31"/>
    </row>
    <row r="4" spans="1:14" ht="15.75" thickBot="1">
      <c r="A4" s="6"/>
      <c r="B4" s="7"/>
      <c r="C4" s="8"/>
      <c r="D4" s="24"/>
      <c r="E4" s="27" t="s">
        <v>6</v>
      </c>
      <c r="F4" s="61">
        <v>0</v>
      </c>
      <c r="G4" s="64"/>
      <c r="H4" s="58"/>
      <c r="I4" s="32"/>
      <c r="J4" s="33"/>
      <c r="K4" s="34"/>
      <c r="L4" s="32"/>
      <c r="M4" s="32"/>
      <c r="N4" s="32"/>
    </row>
    <row r="5" spans="1:14" ht="15.75" thickTop="1">
      <c r="A5" s="6"/>
      <c r="B5" s="7"/>
      <c r="C5" s="8"/>
      <c r="D5" s="7"/>
      <c r="E5" s="25" t="s">
        <v>3</v>
      </c>
      <c r="F5" s="16" t="s">
        <v>4</v>
      </c>
      <c r="G5" s="17"/>
      <c r="H5" s="17"/>
      <c r="I5" s="17"/>
      <c r="J5" s="17"/>
      <c r="K5" s="17"/>
      <c r="L5" s="17"/>
      <c r="M5" s="17"/>
      <c r="N5" s="28"/>
    </row>
    <row r="6" spans="1:14" ht="15.75" thickBot="1">
      <c r="A6" s="10"/>
      <c r="B6" s="9"/>
      <c r="C6" s="11"/>
      <c r="D6" s="7"/>
      <c r="E6" s="53"/>
      <c r="F6" s="15">
        <v>2014</v>
      </c>
      <c r="G6" s="15">
        <v>2015</v>
      </c>
      <c r="H6" s="15">
        <v>2016</v>
      </c>
      <c r="I6" s="15">
        <v>2017</v>
      </c>
      <c r="J6" s="15">
        <v>2018</v>
      </c>
      <c r="K6" s="15">
        <v>2019</v>
      </c>
      <c r="L6" s="15">
        <v>2020</v>
      </c>
      <c r="M6" s="15">
        <v>2021</v>
      </c>
      <c r="N6" s="54">
        <v>2022</v>
      </c>
    </row>
    <row r="7" spans="1:14" ht="16.5" thickTop="1" thickBot="1">
      <c r="A7" s="6" t="s">
        <v>7</v>
      </c>
      <c r="B7" s="7"/>
      <c r="C7" s="8"/>
      <c r="D7" s="52"/>
      <c r="E7" s="55" t="s">
        <v>13</v>
      </c>
      <c r="F7" s="56">
        <v>577640</v>
      </c>
      <c r="G7" s="56">
        <f>SUM(F18)</f>
        <v>577640</v>
      </c>
      <c r="H7" s="56">
        <f t="shared" ref="H7" si="0">SUM(G18)</f>
        <v>577640</v>
      </c>
      <c r="I7" s="56">
        <f t="shared" ref="I7" si="1">SUM(H18)</f>
        <v>577640</v>
      </c>
      <c r="J7" s="56">
        <f t="shared" ref="J7" si="2">SUM(I18)</f>
        <v>577640</v>
      </c>
      <c r="K7" s="56">
        <f t="shared" ref="K7" si="3">SUM(J18)</f>
        <v>577640</v>
      </c>
      <c r="L7" s="56">
        <f t="shared" ref="L7" si="4">SUM(K18)</f>
        <v>577640</v>
      </c>
      <c r="M7" s="56">
        <f t="shared" ref="M7" si="5">SUM(L18)</f>
        <v>577640</v>
      </c>
      <c r="N7" s="57">
        <f t="shared" ref="N7" si="6">SUM(M18)</f>
        <v>577640</v>
      </c>
    </row>
    <row r="8" spans="1:14" ht="15.75" thickTop="1">
      <c r="A8" s="6" t="s">
        <v>8</v>
      </c>
      <c r="B8" s="7" t="s">
        <v>9</v>
      </c>
      <c r="C8" s="8" t="s">
        <v>10</v>
      </c>
      <c r="D8" s="7" t="s">
        <v>2</v>
      </c>
      <c r="E8" s="25" t="s">
        <v>22</v>
      </c>
      <c r="F8" s="21"/>
      <c r="G8" s="21"/>
      <c r="H8" s="21"/>
      <c r="I8" s="21"/>
      <c r="J8" s="21"/>
      <c r="K8" s="21"/>
      <c r="L8" s="21"/>
      <c r="M8" s="21"/>
      <c r="N8" s="22"/>
    </row>
    <row r="9" spans="1:14">
      <c r="A9" s="23"/>
      <c r="B9" s="9"/>
      <c r="C9" s="11"/>
      <c r="D9" s="9"/>
      <c r="E9" s="9"/>
      <c r="F9" s="18"/>
      <c r="G9" s="42"/>
      <c r="H9" s="11"/>
      <c r="I9" s="11"/>
      <c r="J9" s="11"/>
      <c r="K9" s="11"/>
      <c r="L9" s="11"/>
      <c r="M9" s="11"/>
      <c r="N9" s="19"/>
    </row>
    <row r="10" spans="1:14">
      <c r="A10" s="23"/>
      <c r="B10" s="9"/>
      <c r="C10" s="11"/>
      <c r="D10" s="9"/>
      <c r="E10" s="9"/>
      <c r="F10" s="18"/>
      <c r="G10" s="18"/>
      <c r="H10" s="11"/>
      <c r="I10" s="11"/>
      <c r="J10" s="11"/>
      <c r="K10" s="11"/>
      <c r="L10" s="11"/>
      <c r="M10" s="11"/>
      <c r="N10" s="19"/>
    </row>
    <row r="11" spans="1:14">
      <c r="A11" s="23"/>
      <c r="B11" s="9"/>
      <c r="C11" s="11"/>
      <c r="D11" s="9"/>
      <c r="E11" s="9"/>
      <c r="F11" s="18"/>
      <c r="G11" s="18"/>
      <c r="H11" s="11"/>
      <c r="I11" s="11"/>
      <c r="J11" s="11"/>
      <c r="K11" s="11"/>
      <c r="L11" s="11"/>
      <c r="M11" s="11"/>
      <c r="N11" s="19"/>
    </row>
    <row r="12" spans="1:14">
      <c r="A12" s="23"/>
      <c r="B12" s="9"/>
      <c r="C12" s="11"/>
      <c r="D12" s="9"/>
      <c r="E12" s="9"/>
      <c r="F12" s="18"/>
      <c r="G12" s="18"/>
      <c r="H12" s="11"/>
      <c r="I12" s="11"/>
      <c r="J12" s="11"/>
      <c r="K12" s="11"/>
      <c r="L12" s="11"/>
      <c r="M12" s="11"/>
      <c r="N12" s="19"/>
    </row>
    <row r="13" spans="1:14">
      <c r="A13" s="23"/>
      <c r="B13" s="9"/>
      <c r="C13" s="11"/>
      <c r="D13" s="9"/>
      <c r="E13" s="9"/>
      <c r="F13" s="18"/>
      <c r="G13" s="18"/>
      <c r="H13" s="11"/>
      <c r="I13" s="11"/>
      <c r="J13" s="11"/>
      <c r="K13" s="11"/>
      <c r="L13" s="11"/>
      <c r="M13" s="11"/>
      <c r="N13" s="19"/>
    </row>
    <row r="14" spans="1:14">
      <c r="A14" s="23"/>
      <c r="B14" s="9"/>
      <c r="C14" s="11"/>
      <c r="D14" s="9"/>
      <c r="E14" s="9"/>
      <c r="F14" s="18"/>
      <c r="G14" s="18"/>
      <c r="H14" s="11"/>
      <c r="I14" s="11"/>
      <c r="J14" s="11"/>
      <c r="K14" s="11"/>
      <c r="L14" s="11"/>
      <c r="M14" s="11"/>
      <c r="N14" s="19"/>
    </row>
    <row r="15" spans="1:14">
      <c r="A15" s="10"/>
      <c r="B15" s="9"/>
      <c r="C15" s="11"/>
      <c r="D15" s="9"/>
      <c r="E15" s="9"/>
      <c r="F15" s="11"/>
      <c r="G15" s="11"/>
      <c r="H15" s="11"/>
      <c r="I15" s="11"/>
      <c r="J15" s="11"/>
      <c r="K15" s="11"/>
      <c r="L15" s="11"/>
      <c r="M15" s="11"/>
      <c r="N15" s="19"/>
    </row>
    <row r="16" spans="1:14">
      <c r="A16" s="10"/>
      <c r="B16" s="9"/>
      <c r="C16" s="11"/>
      <c r="D16" s="9"/>
      <c r="E16" s="9"/>
      <c r="F16" s="11"/>
      <c r="G16" s="11"/>
      <c r="H16" s="11"/>
      <c r="I16" s="11"/>
      <c r="J16" s="11"/>
      <c r="K16" s="11"/>
      <c r="L16" s="11"/>
      <c r="M16" s="11"/>
      <c r="N16" s="19"/>
    </row>
    <row r="17" spans="1:14" ht="15" thickBot="1">
      <c r="A17" s="12"/>
      <c r="B17" s="13"/>
      <c r="C17" s="14"/>
      <c r="D17" s="13"/>
      <c r="E17" s="13" t="s">
        <v>35</v>
      </c>
      <c r="F17" s="14"/>
      <c r="G17" s="14"/>
      <c r="H17" s="14"/>
      <c r="I17" s="14"/>
      <c r="J17" s="14"/>
      <c r="K17" s="14"/>
      <c r="L17" s="14"/>
      <c r="M17" s="14"/>
      <c r="N17" s="20"/>
    </row>
    <row r="18" spans="1:14" ht="16.5" thickTop="1" thickBot="1">
      <c r="D18" s="49"/>
      <c r="E18" s="45" t="s">
        <v>14</v>
      </c>
      <c r="F18" s="43">
        <f t="shared" ref="F18:L18" si="7">SUM(F7:F17)</f>
        <v>577640</v>
      </c>
      <c r="G18" s="43">
        <f t="shared" si="7"/>
        <v>577640</v>
      </c>
      <c r="H18" s="43">
        <f t="shared" si="7"/>
        <v>577640</v>
      </c>
      <c r="I18" s="43">
        <f t="shared" si="7"/>
        <v>577640</v>
      </c>
      <c r="J18" s="43">
        <f t="shared" si="7"/>
        <v>577640</v>
      </c>
      <c r="K18" s="43">
        <f t="shared" si="7"/>
        <v>577640</v>
      </c>
      <c r="L18" s="43">
        <f t="shared" si="7"/>
        <v>577640</v>
      </c>
      <c r="M18" s="43">
        <f t="shared" ref="M18:N18" si="8">SUM(M7:M17)</f>
        <v>577640</v>
      </c>
      <c r="N18" s="44">
        <f t="shared" si="8"/>
        <v>577640</v>
      </c>
    </row>
    <row r="19" spans="1:14" ht="15" thickTop="1">
      <c r="D19" s="50"/>
      <c r="E19" s="46" t="s">
        <v>15</v>
      </c>
      <c r="F19" s="17">
        <v>0</v>
      </c>
      <c r="G19" s="21">
        <f>SUM(F23)</f>
        <v>0</v>
      </c>
      <c r="H19" s="21">
        <f t="shared" ref="H19" si="9">SUM(G23)</f>
        <v>0</v>
      </c>
      <c r="I19" s="21">
        <f t="shared" ref="I19" si="10">SUM(H23)</f>
        <v>0</v>
      </c>
      <c r="J19" s="21">
        <f t="shared" ref="J19" si="11">SUM(I23)</f>
        <v>0</v>
      </c>
      <c r="K19" s="21">
        <f t="shared" ref="K19" si="12">SUM(J23)</f>
        <v>0</v>
      </c>
      <c r="L19" s="21">
        <f t="shared" ref="L19" si="13">SUM(K23)</f>
        <v>0</v>
      </c>
      <c r="M19" s="21">
        <f t="shared" ref="M19" si="14">SUM(L23)</f>
        <v>0</v>
      </c>
      <c r="N19" s="76">
        <f t="shared" ref="N19" si="15">SUM(M23)</f>
        <v>0</v>
      </c>
    </row>
    <row r="20" spans="1:14">
      <c r="D20" s="50"/>
      <c r="E20" s="47" t="s">
        <v>16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1:14">
      <c r="D21" s="50"/>
      <c r="E21" s="47" t="s">
        <v>17</v>
      </c>
      <c r="F21" s="11"/>
      <c r="G21" s="11"/>
      <c r="H21" s="11"/>
      <c r="I21" s="11"/>
      <c r="J21" s="11"/>
      <c r="K21" s="11"/>
      <c r="L21" s="11"/>
      <c r="M21" s="11"/>
      <c r="N21" s="19"/>
    </row>
    <row r="22" spans="1:14">
      <c r="D22" s="50"/>
      <c r="E22" s="47" t="s">
        <v>36</v>
      </c>
      <c r="F22" s="11"/>
      <c r="G22" s="11"/>
      <c r="H22" s="11"/>
      <c r="I22" s="11"/>
      <c r="J22" s="11"/>
      <c r="K22" s="11"/>
      <c r="L22" s="11"/>
      <c r="M22" s="11"/>
      <c r="N22" s="19"/>
    </row>
    <row r="23" spans="1:14" ht="15">
      <c r="D23" s="50"/>
      <c r="E23" s="68" t="s">
        <v>18</v>
      </c>
      <c r="F23" s="69">
        <f>SUM(F19:F22)</f>
        <v>0</v>
      </c>
      <c r="G23" s="69">
        <f t="shared" ref="G23:N23" si="16">SUM(G19:G22)</f>
        <v>0</v>
      </c>
      <c r="H23" s="69">
        <f t="shared" si="16"/>
        <v>0</v>
      </c>
      <c r="I23" s="69">
        <f t="shared" si="16"/>
        <v>0</v>
      </c>
      <c r="J23" s="69">
        <f t="shared" si="16"/>
        <v>0</v>
      </c>
      <c r="K23" s="69">
        <f t="shared" si="16"/>
        <v>0</v>
      </c>
      <c r="L23" s="69">
        <f t="shared" si="16"/>
        <v>0</v>
      </c>
      <c r="M23" s="69">
        <f t="shared" si="16"/>
        <v>0</v>
      </c>
      <c r="N23" s="70">
        <f t="shared" si="16"/>
        <v>0</v>
      </c>
    </row>
    <row r="24" spans="1:14" ht="15.75" thickBot="1">
      <c r="D24" s="51"/>
      <c r="E24" s="65" t="s">
        <v>19</v>
      </c>
      <c r="F24" s="66">
        <f t="shared" ref="F24" si="17">SUM(F18-F23)</f>
        <v>577640</v>
      </c>
      <c r="G24" s="66">
        <f t="shared" ref="G24" si="18">SUM(G18-G23)</f>
        <v>577640</v>
      </c>
      <c r="H24" s="66">
        <f t="shared" ref="H24" si="19">SUM(H18-H23)</f>
        <v>577640</v>
      </c>
      <c r="I24" s="66">
        <f t="shared" ref="I24" si="20">SUM(I18-I23)</f>
        <v>577640</v>
      </c>
      <c r="J24" s="66">
        <f t="shared" ref="J24" si="21">SUM(J18-J23)</f>
        <v>577640</v>
      </c>
      <c r="K24" s="66">
        <f t="shared" ref="K24" si="22">SUM(K18-K23)</f>
        <v>577640</v>
      </c>
      <c r="L24" s="66">
        <f t="shared" ref="L24" si="23">SUM(L18-L23)</f>
        <v>577640</v>
      </c>
      <c r="M24" s="66">
        <f t="shared" ref="M24" si="24">SUM(M18-M23)</f>
        <v>577640</v>
      </c>
      <c r="N24" s="67">
        <f t="shared" ref="N24" si="25">SUM(N18-N23)</f>
        <v>577640</v>
      </c>
    </row>
    <row r="25" spans="1:14" ht="15" thickTop="1"/>
    <row r="27" spans="1:14" ht="15" thickBot="1"/>
    <row r="28" spans="1:14" ht="16.5" thickTop="1" thickBot="1">
      <c r="A28" s="4"/>
      <c r="B28" s="5"/>
      <c r="C28" s="35"/>
      <c r="D28" s="37" t="s">
        <v>1</v>
      </c>
      <c r="E28" s="38" t="s">
        <v>24</v>
      </c>
      <c r="F28" s="59"/>
      <c r="G28" s="62"/>
      <c r="H28" s="63"/>
      <c r="I28" s="29"/>
      <c r="J28" s="39" t="s">
        <v>21</v>
      </c>
      <c r="K28" s="40"/>
      <c r="L28" s="41">
        <f>SUM(L2)</f>
        <v>2015</v>
      </c>
      <c r="M28" s="31"/>
      <c r="N28" s="31"/>
    </row>
    <row r="29" spans="1:14" ht="15.75" thickTop="1">
      <c r="A29" s="6"/>
      <c r="B29" s="7"/>
      <c r="C29" s="8"/>
      <c r="D29" s="36"/>
      <c r="E29" s="26" t="s">
        <v>20</v>
      </c>
      <c r="F29" s="60">
        <v>14040</v>
      </c>
      <c r="G29" s="62"/>
      <c r="H29" s="63"/>
      <c r="I29" s="31"/>
      <c r="J29" s="29"/>
      <c r="K29" s="30"/>
      <c r="L29" s="31"/>
      <c r="M29" s="31"/>
      <c r="N29" s="31"/>
    </row>
    <row r="30" spans="1:14" ht="15.75" thickBot="1">
      <c r="A30" s="6"/>
      <c r="B30" s="7"/>
      <c r="C30" s="8"/>
      <c r="D30" s="24"/>
      <c r="E30" s="27" t="s">
        <v>6</v>
      </c>
      <c r="F30" s="61">
        <v>25</v>
      </c>
      <c r="G30" s="64"/>
      <c r="H30" s="58"/>
      <c r="I30" s="32"/>
      <c r="J30" s="33"/>
      <c r="K30" s="34"/>
      <c r="L30" s="32"/>
      <c r="M30" s="32"/>
      <c r="N30" s="32"/>
    </row>
    <row r="31" spans="1:14" ht="15.75" thickTop="1">
      <c r="A31" s="6"/>
      <c r="B31" s="7"/>
      <c r="C31" s="8"/>
      <c r="D31" s="7"/>
      <c r="E31" s="25" t="s">
        <v>3</v>
      </c>
      <c r="F31" s="16" t="s">
        <v>4</v>
      </c>
      <c r="G31" s="17"/>
      <c r="H31" s="17"/>
      <c r="I31" s="17"/>
      <c r="J31" s="17"/>
      <c r="K31" s="17"/>
      <c r="L31" s="17"/>
      <c r="M31" s="17"/>
      <c r="N31" s="28"/>
    </row>
    <row r="32" spans="1:14" ht="15.75" thickBot="1">
      <c r="A32" s="10"/>
      <c r="B32" s="9"/>
      <c r="C32" s="11"/>
      <c r="D32" s="7"/>
      <c r="E32" s="53"/>
      <c r="F32" s="15">
        <v>2014</v>
      </c>
      <c r="G32" s="15">
        <v>2015</v>
      </c>
      <c r="H32" s="15">
        <v>2016</v>
      </c>
      <c r="I32" s="15">
        <v>2017</v>
      </c>
      <c r="J32" s="15">
        <v>2018</v>
      </c>
      <c r="K32" s="15">
        <v>2019</v>
      </c>
      <c r="L32" s="15">
        <v>2020</v>
      </c>
      <c r="M32" s="15">
        <v>2021</v>
      </c>
      <c r="N32" s="54">
        <v>2022</v>
      </c>
    </row>
    <row r="33" spans="1:14" ht="16.5" thickTop="1" thickBot="1">
      <c r="A33" s="6" t="s">
        <v>7</v>
      </c>
      <c r="B33" s="7"/>
      <c r="C33" s="8"/>
      <c r="D33" s="52"/>
      <c r="E33" s="55" t="s">
        <v>13</v>
      </c>
      <c r="F33" s="56">
        <v>0</v>
      </c>
      <c r="G33" s="56">
        <f>SUM(F44)</f>
        <v>0</v>
      </c>
      <c r="H33" s="56">
        <f t="shared" ref="H33:N33" si="26">SUM(G44)</f>
        <v>0</v>
      </c>
      <c r="I33" s="56">
        <f t="shared" si="26"/>
        <v>100000</v>
      </c>
      <c r="J33" s="56">
        <f t="shared" si="26"/>
        <v>100000</v>
      </c>
      <c r="K33" s="56">
        <f t="shared" si="26"/>
        <v>100000</v>
      </c>
      <c r="L33" s="56">
        <f t="shared" si="26"/>
        <v>100000</v>
      </c>
      <c r="M33" s="56">
        <f t="shared" si="26"/>
        <v>100000</v>
      </c>
      <c r="N33" s="57">
        <f t="shared" si="26"/>
        <v>100000</v>
      </c>
    </row>
    <row r="34" spans="1:14" ht="15.75" thickTop="1">
      <c r="A34" s="6" t="s">
        <v>8</v>
      </c>
      <c r="B34" s="7" t="s">
        <v>9</v>
      </c>
      <c r="C34" s="8" t="s">
        <v>10</v>
      </c>
      <c r="D34" s="7" t="s">
        <v>2</v>
      </c>
      <c r="E34" s="25" t="s">
        <v>22</v>
      </c>
      <c r="F34" s="21"/>
      <c r="G34" s="21"/>
      <c r="H34" s="21"/>
      <c r="I34" s="21"/>
      <c r="J34" s="21"/>
      <c r="K34" s="21"/>
      <c r="L34" s="21"/>
      <c r="M34" s="21"/>
      <c r="N34" s="22"/>
    </row>
    <row r="35" spans="1:14">
      <c r="A35" s="23">
        <v>42338</v>
      </c>
      <c r="B35" s="9" t="s">
        <v>11</v>
      </c>
      <c r="C35" s="11">
        <v>100000</v>
      </c>
      <c r="D35" s="9" t="s">
        <v>5</v>
      </c>
      <c r="E35" s="9" t="s">
        <v>12</v>
      </c>
      <c r="F35" s="18">
        <v>0</v>
      </c>
      <c r="G35" s="42">
        <v>0</v>
      </c>
      <c r="H35" s="11">
        <v>100000</v>
      </c>
      <c r="I35" s="11"/>
      <c r="J35" s="11"/>
      <c r="K35" s="11"/>
      <c r="L35" s="11"/>
      <c r="M35" s="11"/>
      <c r="N35" s="19"/>
    </row>
    <row r="36" spans="1:14">
      <c r="A36" s="23"/>
      <c r="B36" s="9"/>
      <c r="C36" s="11"/>
      <c r="D36" s="9"/>
      <c r="E36" s="9"/>
      <c r="F36" s="18"/>
      <c r="G36" s="18"/>
      <c r="H36" s="11"/>
      <c r="I36" s="11"/>
      <c r="J36" s="11"/>
      <c r="K36" s="11"/>
      <c r="L36" s="11"/>
      <c r="M36" s="11"/>
      <c r="N36" s="19"/>
    </row>
    <row r="37" spans="1:14">
      <c r="A37" s="23"/>
      <c r="B37" s="9"/>
      <c r="C37" s="11"/>
      <c r="D37" s="9"/>
      <c r="E37" s="9"/>
      <c r="F37" s="18"/>
      <c r="G37" s="18"/>
      <c r="H37" s="11"/>
      <c r="I37" s="11"/>
      <c r="J37" s="11"/>
      <c r="K37" s="11"/>
      <c r="L37" s="11"/>
      <c r="M37" s="11"/>
      <c r="N37" s="19"/>
    </row>
    <row r="38" spans="1:14">
      <c r="A38" s="23"/>
      <c r="B38" s="9"/>
      <c r="C38" s="11"/>
      <c r="D38" s="9"/>
      <c r="E38" s="9"/>
      <c r="F38" s="18"/>
      <c r="G38" s="18"/>
      <c r="H38" s="11"/>
      <c r="I38" s="11"/>
      <c r="J38" s="11"/>
      <c r="K38" s="11"/>
      <c r="L38" s="11"/>
      <c r="M38" s="11"/>
      <c r="N38" s="19"/>
    </row>
    <row r="39" spans="1:14">
      <c r="A39" s="23"/>
      <c r="B39" s="9"/>
      <c r="C39" s="11"/>
      <c r="D39" s="9"/>
      <c r="E39" s="9"/>
      <c r="F39" s="18"/>
      <c r="G39" s="18"/>
      <c r="H39" s="11"/>
      <c r="I39" s="11"/>
      <c r="J39" s="11"/>
      <c r="K39" s="11"/>
      <c r="L39" s="11"/>
      <c r="M39" s="11"/>
      <c r="N39" s="19"/>
    </row>
    <row r="40" spans="1:14">
      <c r="A40" s="23"/>
      <c r="B40" s="9"/>
      <c r="C40" s="11"/>
      <c r="D40" s="9"/>
      <c r="E40" s="9"/>
      <c r="F40" s="18"/>
      <c r="G40" s="18"/>
      <c r="H40" s="11"/>
      <c r="I40" s="11"/>
      <c r="J40" s="11"/>
      <c r="K40" s="11"/>
      <c r="L40" s="11"/>
      <c r="M40" s="11"/>
      <c r="N40" s="19"/>
    </row>
    <row r="41" spans="1:14">
      <c r="A41" s="10"/>
      <c r="B41" s="9"/>
      <c r="C41" s="11"/>
      <c r="D41" s="9"/>
      <c r="E41" s="9"/>
      <c r="F41" s="11"/>
      <c r="G41" s="11"/>
      <c r="H41" s="11"/>
      <c r="I41" s="11"/>
      <c r="J41" s="11"/>
      <c r="K41" s="11"/>
      <c r="L41" s="11"/>
      <c r="M41" s="11"/>
      <c r="N41" s="19"/>
    </row>
    <row r="42" spans="1:14">
      <c r="A42" s="10"/>
      <c r="B42" s="9"/>
      <c r="C42" s="11"/>
      <c r="D42" s="9"/>
      <c r="E42" s="9"/>
      <c r="F42" s="11"/>
      <c r="G42" s="11"/>
      <c r="H42" s="11"/>
      <c r="I42" s="11"/>
      <c r="J42" s="11"/>
      <c r="K42" s="11"/>
      <c r="L42" s="11"/>
      <c r="M42" s="11"/>
      <c r="N42" s="19"/>
    </row>
    <row r="43" spans="1:14" ht="15" thickBot="1">
      <c r="A43" s="12"/>
      <c r="B43" s="13"/>
      <c r="C43" s="14"/>
      <c r="D43" s="13"/>
      <c r="E43" s="13" t="s">
        <v>35</v>
      </c>
      <c r="F43" s="14"/>
      <c r="G43" s="14"/>
      <c r="H43" s="14"/>
      <c r="I43" s="14"/>
      <c r="J43" s="14"/>
      <c r="K43" s="14"/>
      <c r="L43" s="14"/>
      <c r="M43" s="14"/>
      <c r="N43" s="20"/>
    </row>
    <row r="44" spans="1:14" ht="16.5" thickTop="1" thickBot="1">
      <c r="D44" s="49"/>
      <c r="E44" s="45" t="s">
        <v>14</v>
      </c>
      <c r="F44" s="43">
        <f t="shared" ref="F44:L44" si="27">SUM(F33:F43)</f>
        <v>0</v>
      </c>
      <c r="G44" s="43">
        <f t="shared" si="27"/>
        <v>0</v>
      </c>
      <c r="H44" s="43">
        <f t="shared" si="27"/>
        <v>100000</v>
      </c>
      <c r="I44" s="43">
        <f t="shared" si="27"/>
        <v>100000</v>
      </c>
      <c r="J44" s="43">
        <f t="shared" si="27"/>
        <v>100000</v>
      </c>
      <c r="K44" s="43">
        <f t="shared" si="27"/>
        <v>100000</v>
      </c>
      <c r="L44" s="43">
        <f t="shared" si="27"/>
        <v>100000</v>
      </c>
      <c r="M44" s="43">
        <f t="shared" ref="M44:N44" si="28">SUM(M33:M43)</f>
        <v>100000</v>
      </c>
      <c r="N44" s="44">
        <f t="shared" si="28"/>
        <v>100000</v>
      </c>
    </row>
    <row r="45" spans="1:14" ht="15" thickTop="1">
      <c r="D45" s="50"/>
      <c r="E45" s="46" t="s">
        <v>15</v>
      </c>
      <c r="F45" s="17">
        <v>0</v>
      </c>
      <c r="G45" s="21">
        <f>SUM(F49)</f>
        <v>0</v>
      </c>
      <c r="H45" s="21">
        <f t="shared" ref="H45:N45" si="29">SUM(G49)</f>
        <v>0</v>
      </c>
      <c r="I45" s="21">
        <f t="shared" si="29"/>
        <v>4000</v>
      </c>
      <c r="J45" s="21">
        <f t="shared" si="29"/>
        <v>8000</v>
      </c>
      <c r="K45" s="21">
        <f t="shared" si="29"/>
        <v>12000</v>
      </c>
      <c r="L45" s="21">
        <f t="shared" si="29"/>
        <v>16000</v>
      </c>
      <c r="M45" s="21">
        <f t="shared" si="29"/>
        <v>20000</v>
      </c>
      <c r="N45" s="76">
        <f t="shared" si="29"/>
        <v>24000</v>
      </c>
    </row>
    <row r="46" spans="1:14">
      <c r="D46" s="50"/>
      <c r="E46" s="47" t="s">
        <v>16</v>
      </c>
      <c r="F46" s="11">
        <f>ROUND(F44/$F$30*2,1)/2</f>
        <v>0</v>
      </c>
      <c r="G46" s="11">
        <f t="shared" ref="G46:N46" si="30">ROUND(G44/$F$30*2,1)/2</f>
        <v>0</v>
      </c>
      <c r="H46" s="11">
        <f t="shared" si="30"/>
        <v>4000</v>
      </c>
      <c r="I46" s="11">
        <f t="shared" si="30"/>
        <v>4000</v>
      </c>
      <c r="J46" s="11">
        <f t="shared" si="30"/>
        <v>4000</v>
      </c>
      <c r="K46" s="11">
        <f t="shared" si="30"/>
        <v>4000</v>
      </c>
      <c r="L46" s="11">
        <f t="shared" si="30"/>
        <v>4000</v>
      </c>
      <c r="M46" s="11">
        <f t="shared" si="30"/>
        <v>4000</v>
      </c>
      <c r="N46" s="19">
        <f t="shared" si="30"/>
        <v>4000</v>
      </c>
    </row>
    <row r="47" spans="1:14">
      <c r="D47" s="50"/>
      <c r="E47" s="47" t="s">
        <v>17</v>
      </c>
      <c r="F47" s="11"/>
      <c r="G47" s="11"/>
      <c r="H47" s="11"/>
      <c r="I47" s="11"/>
      <c r="J47" s="11"/>
      <c r="K47" s="11"/>
      <c r="L47" s="11"/>
      <c r="M47" s="11"/>
      <c r="N47" s="19"/>
    </row>
    <row r="48" spans="1:14">
      <c r="D48" s="50"/>
      <c r="E48" s="47" t="s">
        <v>36</v>
      </c>
      <c r="F48" s="11"/>
      <c r="G48" s="11"/>
      <c r="H48" s="11"/>
      <c r="I48" s="11"/>
      <c r="J48" s="11"/>
      <c r="K48" s="11"/>
      <c r="L48" s="11"/>
      <c r="M48" s="11"/>
      <c r="N48" s="19"/>
    </row>
    <row r="49" spans="1:14" ht="15">
      <c r="D49" s="50"/>
      <c r="E49" s="68" t="s">
        <v>18</v>
      </c>
      <c r="F49" s="69">
        <f>SUM(F45:F48)</f>
        <v>0</v>
      </c>
      <c r="G49" s="69">
        <f t="shared" ref="G49:N49" si="31">SUM(G45:G48)</f>
        <v>0</v>
      </c>
      <c r="H49" s="69">
        <f t="shared" si="31"/>
        <v>4000</v>
      </c>
      <c r="I49" s="69">
        <f t="shared" si="31"/>
        <v>8000</v>
      </c>
      <c r="J49" s="69">
        <f t="shared" si="31"/>
        <v>12000</v>
      </c>
      <c r="K49" s="69">
        <f t="shared" si="31"/>
        <v>16000</v>
      </c>
      <c r="L49" s="69">
        <f t="shared" si="31"/>
        <v>20000</v>
      </c>
      <c r="M49" s="69">
        <f t="shared" si="31"/>
        <v>24000</v>
      </c>
      <c r="N49" s="70">
        <f t="shared" si="31"/>
        <v>28000</v>
      </c>
    </row>
    <row r="50" spans="1:14" ht="15.75" thickBot="1">
      <c r="D50" s="51"/>
      <c r="E50" s="65" t="s">
        <v>19</v>
      </c>
      <c r="F50" s="66">
        <f t="shared" ref="F50:N50" si="32">SUM(F44-F49)</f>
        <v>0</v>
      </c>
      <c r="G50" s="66">
        <f t="shared" si="32"/>
        <v>0</v>
      </c>
      <c r="H50" s="66">
        <f t="shared" si="32"/>
        <v>96000</v>
      </c>
      <c r="I50" s="66">
        <f t="shared" si="32"/>
        <v>92000</v>
      </c>
      <c r="J50" s="66">
        <f t="shared" si="32"/>
        <v>88000</v>
      </c>
      <c r="K50" s="66">
        <f t="shared" si="32"/>
        <v>84000</v>
      </c>
      <c r="L50" s="66">
        <f t="shared" si="32"/>
        <v>80000</v>
      </c>
      <c r="M50" s="66">
        <f t="shared" si="32"/>
        <v>76000</v>
      </c>
      <c r="N50" s="67">
        <f t="shared" si="32"/>
        <v>72000</v>
      </c>
    </row>
    <row r="51" spans="1:14" ht="15" thickTop="1"/>
    <row r="52" spans="1:14" ht="15" thickBot="1"/>
    <row r="53" spans="1:14" ht="16.5" thickTop="1" thickBot="1">
      <c r="A53" s="4"/>
      <c r="B53" s="5"/>
      <c r="C53" s="35"/>
      <c r="D53" s="37" t="s">
        <v>1</v>
      </c>
      <c r="E53" s="38" t="s">
        <v>23</v>
      </c>
      <c r="F53" s="59"/>
      <c r="G53" s="62"/>
      <c r="H53" s="63"/>
      <c r="I53" s="29"/>
      <c r="J53" s="39" t="s">
        <v>21</v>
      </c>
      <c r="K53" s="40"/>
      <c r="L53" s="41">
        <f>SUM(L$28)</f>
        <v>2015</v>
      </c>
      <c r="M53" s="31"/>
      <c r="N53" s="31"/>
    </row>
    <row r="54" spans="1:14" ht="15.75" thickTop="1">
      <c r="A54" s="6"/>
      <c r="B54" s="7"/>
      <c r="C54" s="8"/>
      <c r="D54" s="36"/>
      <c r="E54" s="26" t="s">
        <v>20</v>
      </c>
      <c r="F54" s="60">
        <v>14040.01</v>
      </c>
      <c r="G54" s="62"/>
      <c r="H54" s="63"/>
      <c r="I54" s="31"/>
      <c r="J54" s="29"/>
      <c r="K54" s="30"/>
      <c r="L54" s="31"/>
      <c r="M54" s="31"/>
      <c r="N54" s="31"/>
    </row>
    <row r="55" spans="1:14" ht="15.75" thickBot="1">
      <c r="A55" s="6"/>
      <c r="B55" s="7"/>
      <c r="C55" s="8"/>
      <c r="D55" s="24"/>
      <c r="E55" s="27" t="s">
        <v>6</v>
      </c>
      <c r="F55" s="61">
        <v>40</v>
      </c>
      <c r="G55" s="64"/>
      <c r="H55" s="58"/>
      <c r="I55" s="32"/>
      <c r="J55" s="33"/>
      <c r="K55" s="34"/>
      <c r="L55" s="32"/>
      <c r="M55" s="32"/>
      <c r="N55" s="32"/>
    </row>
    <row r="56" spans="1:14" ht="15.75" thickTop="1">
      <c r="A56" s="6"/>
      <c r="B56" s="7"/>
      <c r="C56" s="8"/>
      <c r="D56" s="7"/>
      <c r="E56" s="25" t="s">
        <v>3</v>
      </c>
      <c r="F56" s="16" t="s">
        <v>4</v>
      </c>
      <c r="G56" s="17"/>
      <c r="H56" s="17"/>
      <c r="I56" s="17"/>
      <c r="J56" s="17"/>
      <c r="K56" s="17"/>
      <c r="L56" s="17"/>
      <c r="M56" s="17"/>
      <c r="N56" s="28"/>
    </row>
    <row r="57" spans="1:14" ht="15.75" thickBot="1">
      <c r="A57" s="10"/>
      <c r="B57" s="9"/>
      <c r="C57" s="11"/>
      <c r="D57" s="7"/>
      <c r="E57" s="53"/>
      <c r="F57" s="15">
        <v>2014</v>
      </c>
      <c r="G57" s="15">
        <v>2015</v>
      </c>
      <c r="H57" s="15">
        <v>2016</v>
      </c>
      <c r="I57" s="15">
        <v>2017</v>
      </c>
      <c r="J57" s="15">
        <v>2018</v>
      </c>
      <c r="K57" s="15">
        <v>2019</v>
      </c>
      <c r="L57" s="15">
        <v>2020</v>
      </c>
      <c r="M57" s="15">
        <v>2021</v>
      </c>
      <c r="N57" s="54">
        <v>2022</v>
      </c>
    </row>
    <row r="58" spans="1:14" ht="16.5" thickTop="1" thickBot="1">
      <c r="A58" s="6" t="s">
        <v>7</v>
      </c>
      <c r="B58" s="7"/>
      <c r="C58" s="8"/>
      <c r="D58" s="52"/>
      <c r="E58" s="55" t="s">
        <v>13</v>
      </c>
      <c r="F58" s="56">
        <v>0</v>
      </c>
      <c r="G58" s="56">
        <f>SUM(F69)</f>
        <v>0</v>
      </c>
      <c r="H58" s="56">
        <f t="shared" ref="H58:N58" si="33">SUM(G69)</f>
        <v>0</v>
      </c>
      <c r="I58" s="56">
        <f t="shared" si="33"/>
        <v>0</v>
      </c>
      <c r="J58" s="56">
        <f t="shared" si="33"/>
        <v>0</v>
      </c>
      <c r="K58" s="56">
        <f t="shared" si="33"/>
        <v>0</v>
      </c>
      <c r="L58" s="56">
        <f t="shared" si="33"/>
        <v>0</v>
      </c>
      <c r="M58" s="56">
        <f t="shared" si="33"/>
        <v>0</v>
      </c>
      <c r="N58" s="57">
        <f t="shared" si="33"/>
        <v>0</v>
      </c>
    </row>
    <row r="59" spans="1:14" ht="15.75" thickTop="1">
      <c r="A59" s="6" t="s">
        <v>8</v>
      </c>
      <c r="B59" s="7" t="s">
        <v>9</v>
      </c>
      <c r="C59" s="8" t="s">
        <v>10</v>
      </c>
      <c r="D59" s="7" t="s">
        <v>2</v>
      </c>
      <c r="E59" s="25" t="s">
        <v>22</v>
      </c>
      <c r="F59" s="21"/>
      <c r="G59" s="21"/>
      <c r="H59" s="21"/>
      <c r="I59" s="21"/>
      <c r="J59" s="21"/>
      <c r="K59" s="21"/>
      <c r="L59" s="21"/>
      <c r="M59" s="21"/>
      <c r="N59" s="22"/>
    </row>
    <row r="60" spans="1:14">
      <c r="A60" s="23"/>
      <c r="B60" s="9"/>
      <c r="C60" s="11"/>
      <c r="D60" s="9"/>
      <c r="E60" s="9"/>
      <c r="F60" s="18">
        <v>0</v>
      </c>
      <c r="G60" s="42">
        <v>0</v>
      </c>
      <c r="H60" s="11"/>
      <c r="I60" s="11"/>
      <c r="J60" s="11"/>
      <c r="K60" s="11"/>
      <c r="L60" s="11"/>
      <c r="M60" s="11"/>
      <c r="N60" s="19"/>
    </row>
    <row r="61" spans="1:14">
      <c r="A61" s="23"/>
      <c r="B61" s="9"/>
      <c r="C61" s="11"/>
      <c r="D61" s="9"/>
      <c r="E61" s="9"/>
      <c r="F61" s="18"/>
      <c r="G61" s="18"/>
      <c r="H61" s="11"/>
      <c r="I61" s="11"/>
      <c r="J61" s="11"/>
      <c r="K61" s="11"/>
      <c r="L61" s="11"/>
      <c r="M61" s="11"/>
      <c r="N61" s="19"/>
    </row>
    <row r="62" spans="1:14">
      <c r="A62" s="23"/>
      <c r="B62" s="9"/>
      <c r="C62" s="11"/>
      <c r="D62" s="9"/>
      <c r="E62" s="9"/>
      <c r="F62" s="18"/>
      <c r="G62" s="18"/>
      <c r="H62" s="11"/>
      <c r="I62" s="11"/>
      <c r="J62" s="11"/>
      <c r="K62" s="11"/>
      <c r="L62" s="11"/>
      <c r="M62" s="11"/>
      <c r="N62" s="19"/>
    </row>
    <row r="63" spans="1:14">
      <c r="A63" s="23"/>
      <c r="B63" s="9"/>
      <c r="C63" s="11"/>
      <c r="D63" s="9"/>
      <c r="E63" s="9"/>
      <c r="F63" s="18"/>
      <c r="G63" s="18"/>
      <c r="H63" s="11"/>
      <c r="I63" s="11"/>
      <c r="J63" s="11"/>
      <c r="K63" s="11"/>
      <c r="L63" s="11"/>
      <c r="M63" s="11"/>
      <c r="N63" s="19"/>
    </row>
    <row r="64" spans="1:14">
      <c r="A64" s="23"/>
      <c r="B64" s="9"/>
      <c r="C64" s="11"/>
      <c r="D64" s="9"/>
      <c r="E64" s="9"/>
      <c r="F64" s="18"/>
      <c r="G64" s="18"/>
      <c r="H64" s="11"/>
      <c r="I64" s="11"/>
      <c r="J64" s="11"/>
      <c r="K64" s="11"/>
      <c r="L64" s="11"/>
      <c r="M64" s="11"/>
      <c r="N64" s="19"/>
    </row>
    <row r="65" spans="1:14">
      <c r="A65" s="23"/>
      <c r="B65" s="9"/>
      <c r="C65" s="11"/>
      <c r="D65" s="9"/>
      <c r="E65" s="9"/>
      <c r="F65" s="18"/>
      <c r="G65" s="18"/>
      <c r="H65" s="11"/>
      <c r="I65" s="11"/>
      <c r="J65" s="11"/>
      <c r="K65" s="11"/>
      <c r="L65" s="11"/>
      <c r="M65" s="11"/>
      <c r="N65" s="19"/>
    </row>
    <row r="66" spans="1:14">
      <c r="A66" s="10"/>
      <c r="B66" s="9"/>
      <c r="C66" s="11"/>
      <c r="D66" s="9"/>
      <c r="E66" s="9"/>
      <c r="F66" s="11"/>
      <c r="G66" s="11"/>
      <c r="H66" s="11"/>
      <c r="I66" s="11"/>
      <c r="J66" s="11"/>
      <c r="K66" s="11"/>
      <c r="L66" s="11"/>
      <c r="M66" s="11"/>
      <c r="N66" s="19"/>
    </row>
    <row r="67" spans="1:14">
      <c r="A67" s="10"/>
      <c r="B67" s="9"/>
      <c r="C67" s="11"/>
      <c r="D67" s="9"/>
      <c r="E67" s="9"/>
      <c r="F67" s="11"/>
      <c r="G67" s="11"/>
      <c r="H67" s="11"/>
      <c r="I67" s="11"/>
      <c r="J67" s="11"/>
      <c r="K67" s="11"/>
      <c r="L67" s="11"/>
      <c r="M67" s="11"/>
      <c r="N67" s="19"/>
    </row>
    <row r="68" spans="1:14" ht="15" thickBot="1">
      <c r="A68" s="12"/>
      <c r="B68" s="13"/>
      <c r="C68" s="14"/>
      <c r="D68" s="13"/>
      <c r="E68" s="13" t="s">
        <v>35</v>
      </c>
      <c r="F68" s="14"/>
      <c r="G68" s="14"/>
      <c r="H68" s="14"/>
      <c r="I68" s="14"/>
      <c r="J68" s="14"/>
      <c r="K68" s="14"/>
      <c r="L68" s="14"/>
      <c r="M68" s="14"/>
      <c r="N68" s="20"/>
    </row>
    <row r="69" spans="1:14" ht="16.5" thickTop="1" thickBot="1">
      <c r="D69" s="49"/>
      <c r="E69" s="45" t="s">
        <v>14</v>
      </c>
      <c r="F69" s="43">
        <f t="shared" ref="F69" si="34">SUM(F58:F68)</f>
        <v>0</v>
      </c>
      <c r="G69" s="43">
        <f t="shared" ref="G69" si="35">SUM(G58:G68)</f>
        <v>0</v>
      </c>
      <c r="H69" s="43">
        <f t="shared" ref="H69" si="36">SUM(H58:H68)</f>
        <v>0</v>
      </c>
      <c r="I69" s="43">
        <f t="shared" ref="I69" si="37">SUM(I58:I68)</f>
        <v>0</v>
      </c>
      <c r="J69" s="43">
        <f t="shared" ref="J69" si="38">SUM(J58:J68)</f>
        <v>0</v>
      </c>
      <c r="K69" s="43">
        <f t="shared" ref="K69" si="39">SUM(K58:K68)</f>
        <v>0</v>
      </c>
      <c r="L69" s="43">
        <f t="shared" ref="L69" si="40">SUM(L58:L68)</f>
        <v>0</v>
      </c>
      <c r="M69" s="43">
        <f t="shared" ref="M69:N69" si="41">SUM(M58:M68)</f>
        <v>0</v>
      </c>
      <c r="N69" s="44">
        <f t="shared" si="41"/>
        <v>0</v>
      </c>
    </row>
    <row r="70" spans="1:14" ht="15" thickTop="1">
      <c r="D70" s="50"/>
      <c r="E70" s="46" t="s">
        <v>15</v>
      </c>
      <c r="F70" s="17">
        <v>0</v>
      </c>
      <c r="G70" s="21">
        <f>SUM(F74)</f>
        <v>0</v>
      </c>
      <c r="H70" s="21">
        <f t="shared" ref="H70:N70" si="42">SUM(G74)</f>
        <v>0</v>
      </c>
      <c r="I70" s="21">
        <f t="shared" si="42"/>
        <v>0</v>
      </c>
      <c r="J70" s="21">
        <f t="shared" si="42"/>
        <v>0</v>
      </c>
      <c r="K70" s="21">
        <f t="shared" si="42"/>
        <v>0</v>
      </c>
      <c r="L70" s="21">
        <f t="shared" si="42"/>
        <v>0</v>
      </c>
      <c r="M70" s="21">
        <f t="shared" si="42"/>
        <v>0</v>
      </c>
      <c r="N70" s="76">
        <f t="shared" si="42"/>
        <v>0</v>
      </c>
    </row>
    <row r="71" spans="1:14">
      <c r="D71" s="50"/>
      <c r="E71" s="47" t="s">
        <v>16</v>
      </c>
      <c r="F71" s="11">
        <f>ROUND(F69/$F$55*2,1)/2</f>
        <v>0</v>
      </c>
      <c r="G71" s="11">
        <f t="shared" ref="G71:N71" si="43">ROUND(G69/$F$55*2,1)/2</f>
        <v>0</v>
      </c>
      <c r="H71" s="11">
        <f t="shared" si="43"/>
        <v>0</v>
      </c>
      <c r="I71" s="11">
        <f t="shared" si="43"/>
        <v>0</v>
      </c>
      <c r="J71" s="11">
        <f t="shared" si="43"/>
        <v>0</v>
      </c>
      <c r="K71" s="11">
        <f t="shared" si="43"/>
        <v>0</v>
      </c>
      <c r="L71" s="11">
        <f t="shared" si="43"/>
        <v>0</v>
      </c>
      <c r="M71" s="11">
        <f t="shared" si="43"/>
        <v>0</v>
      </c>
      <c r="N71" s="19">
        <f t="shared" si="43"/>
        <v>0</v>
      </c>
    </row>
    <row r="72" spans="1:14">
      <c r="D72" s="50"/>
      <c r="E72" s="47" t="s">
        <v>17</v>
      </c>
      <c r="F72" s="11"/>
      <c r="G72" s="11"/>
      <c r="H72" s="11"/>
      <c r="I72" s="11"/>
      <c r="J72" s="11"/>
      <c r="K72" s="11"/>
      <c r="L72" s="11"/>
      <c r="M72" s="11"/>
      <c r="N72" s="19"/>
    </row>
    <row r="73" spans="1:14">
      <c r="D73" s="50"/>
      <c r="E73" s="47" t="s">
        <v>36</v>
      </c>
      <c r="F73" s="11"/>
      <c r="G73" s="11"/>
      <c r="H73" s="11"/>
      <c r="I73" s="11"/>
      <c r="J73" s="11"/>
      <c r="K73" s="11"/>
      <c r="L73" s="11"/>
      <c r="M73" s="11"/>
      <c r="N73" s="19"/>
    </row>
    <row r="74" spans="1:14" ht="15">
      <c r="D74" s="50"/>
      <c r="E74" s="71" t="s">
        <v>18</v>
      </c>
      <c r="F74" s="69">
        <f>SUM(F70:F73)</f>
        <v>0</v>
      </c>
      <c r="G74" s="69">
        <f t="shared" ref="G74" si="44">SUM(G70:G73)</f>
        <v>0</v>
      </c>
      <c r="H74" s="69">
        <f t="shared" ref="H74" si="45">SUM(H70:H73)</f>
        <v>0</v>
      </c>
      <c r="I74" s="69">
        <f t="shared" ref="I74" si="46">SUM(I70:I73)</f>
        <v>0</v>
      </c>
      <c r="J74" s="69">
        <f t="shared" ref="J74" si="47">SUM(J70:J73)</f>
        <v>0</v>
      </c>
      <c r="K74" s="69">
        <f t="shared" ref="K74" si="48">SUM(K70:K73)</f>
        <v>0</v>
      </c>
      <c r="L74" s="69">
        <f t="shared" ref="L74" si="49">SUM(L70:L73)</f>
        <v>0</v>
      </c>
      <c r="M74" s="69">
        <f t="shared" ref="M74" si="50">SUM(M70:M73)</f>
        <v>0</v>
      </c>
      <c r="N74" s="70">
        <f t="shared" ref="N74" si="51">SUM(N70:N73)</f>
        <v>0</v>
      </c>
    </row>
    <row r="75" spans="1:14" ht="15" thickBot="1">
      <c r="D75" s="51"/>
      <c r="E75" s="48" t="s">
        <v>19</v>
      </c>
      <c r="F75" s="14">
        <f t="shared" ref="F75:N75" si="52">SUM(F69-F74)</f>
        <v>0</v>
      </c>
      <c r="G75" s="14">
        <f t="shared" si="52"/>
        <v>0</v>
      </c>
      <c r="H75" s="14">
        <f t="shared" si="52"/>
        <v>0</v>
      </c>
      <c r="I75" s="14">
        <f t="shared" si="52"/>
        <v>0</v>
      </c>
      <c r="J75" s="14">
        <f t="shared" si="52"/>
        <v>0</v>
      </c>
      <c r="K75" s="14">
        <f t="shared" si="52"/>
        <v>0</v>
      </c>
      <c r="L75" s="14">
        <f t="shared" si="52"/>
        <v>0</v>
      </c>
      <c r="M75" s="14">
        <f t="shared" si="52"/>
        <v>0</v>
      </c>
      <c r="N75" s="20">
        <f t="shared" si="52"/>
        <v>0</v>
      </c>
    </row>
    <row r="76" spans="1:14" ht="15.75" thickTop="1" thickBot="1"/>
    <row r="77" spans="1:14" ht="16.5" thickTop="1" thickBot="1">
      <c r="A77" s="4"/>
      <c r="B77" s="5"/>
      <c r="C77" s="35"/>
      <c r="D77" s="37" t="s">
        <v>1</v>
      </c>
      <c r="E77" s="38" t="s">
        <v>25</v>
      </c>
      <c r="F77" s="59"/>
      <c r="G77" s="62"/>
      <c r="H77" s="63"/>
      <c r="I77" s="29"/>
      <c r="J77" s="39" t="s">
        <v>21</v>
      </c>
      <c r="K77" s="40"/>
      <c r="L77" s="41">
        <f>SUM(L$28)</f>
        <v>2015</v>
      </c>
      <c r="M77" s="31"/>
      <c r="N77" s="31"/>
    </row>
    <row r="78" spans="1:14" ht="15.75" thickTop="1">
      <c r="A78" s="6"/>
      <c r="B78" s="7"/>
      <c r="C78" s="8"/>
      <c r="D78" s="36"/>
      <c r="E78" s="26" t="s">
        <v>20</v>
      </c>
      <c r="F78" s="60">
        <v>14040.02</v>
      </c>
      <c r="G78" s="62"/>
      <c r="H78" s="63"/>
      <c r="I78" s="31"/>
      <c r="J78" s="29"/>
      <c r="K78" s="30"/>
      <c r="L78" s="31"/>
      <c r="M78" s="31"/>
      <c r="N78" s="31"/>
    </row>
    <row r="79" spans="1:14" ht="15.75" thickBot="1">
      <c r="A79" s="6"/>
      <c r="B79" s="7"/>
      <c r="C79" s="8"/>
      <c r="D79" s="24"/>
      <c r="E79" s="27" t="s">
        <v>6</v>
      </c>
      <c r="F79" s="61">
        <v>25</v>
      </c>
      <c r="G79" s="64"/>
      <c r="H79" s="58"/>
      <c r="I79" s="32"/>
      <c r="J79" s="33"/>
      <c r="K79" s="34"/>
      <c r="L79" s="32"/>
      <c r="M79" s="32"/>
      <c r="N79" s="32"/>
    </row>
    <row r="80" spans="1:14" ht="15.75" thickTop="1">
      <c r="A80" s="6"/>
      <c r="B80" s="7"/>
      <c r="C80" s="8"/>
      <c r="D80" s="7"/>
      <c r="E80" s="25" t="s">
        <v>3</v>
      </c>
      <c r="F80" s="16" t="s">
        <v>4</v>
      </c>
      <c r="G80" s="17"/>
      <c r="H80" s="17"/>
      <c r="I80" s="17"/>
      <c r="J80" s="17"/>
      <c r="K80" s="17"/>
      <c r="L80" s="17"/>
      <c r="M80" s="17"/>
      <c r="N80" s="28"/>
    </row>
    <row r="81" spans="1:14" ht="15.75" thickBot="1">
      <c r="A81" s="10"/>
      <c r="B81" s="9"/>
      <c r="C81" s="11"/>
      <c r="D81" s="7"/>
      <c r="E81" s="53"/>
      <c r="F81" s="15">
        <v>2014</v>
      </c>
      <c r="G81" s="15">
        <v>2015</v>
      </c>
      <c r="H81" s="15">
        <v>2016</v>
      </c>
      <c r="I81" s="15">
        <v>2017</v>
      </c>
      <c r="J81" s="15">
        <v>2018</v>
      </c>
      <c r="K81" s="15">
        <v>2019</v>
      </c>
      <c r="L81" s="15">
        <v>2020</v>
      </c>
      <c r="M81" s="15">
        <v>2021</v>
      </c>
      <c r="N81" s="54">
        <v>2022</v>
      </c>
    </row>
    <row r="82" spans="1:14" ht="16.5" thickTop="1" thickBot="1">
      <c r="A82" s="6" t="s">
        <v>7</v>
      </c>
      <c r="B82" s="7"/>
      <c r="C82" s="8"/>
      <c r="D82" s="52"/>
      <c r="E82" s="55" t="s">
        <v>13</v>
      </c>
      <c r="F82" s="56">
        <v>0</v>
      </c>
      <c r="G82" s="56">
        <f>SUM(F94)</f>
        <v>25214.55</v>
      </c>
      <c r="H82" s="56">
        <f t="shared" ref="H82:N82" si="53">SUM(G94)</f>
        <v>25214.55</v>
      </c>
      <c r="I82" s="56">
        <f t="shared" si="53"/>
        <v>25214.55</v>
      </c>
      <c r="J82" s="56">
        <f t="shared" si="53"/>
        <v>25214.55</v>
      </c>
      <c r="K82" s="56">
        <f t="shared" si="53"/>
        <v>25214.55</v>
      </c>
      <c r="L82" s="56">
        <f t="shared" si="53"/>
        <v>25214.55</v>
      </c>
      <c r="M82" s="56">
        <f t="shared" si="53"/>
        <v>25214.55</v>
      </c>
      <c r="N82" s="57">
        <f t="shared" si="53"/>
        <v>25214.55</v>
      </c>
    </row>
    <row r="83" spans="1:14" ht="15.75" thickTop="1">
      <c r="A83" s="6" t="s">
        <v>8</v>
      </c>
      <c r="B83" s="7" t="s">
        <v>9</v>
      </c>
      <c r="C83" s="8" t="s">
        <v>10</v>
      </c>
      <c r="D83" s="7" t="s">
        <v>2</v>
      </c>
      <c r="E83" s="25" t="s">
        <v>22</v>
      </c>
      <c r="F83" s="21"/>
      <c r="G83" s="21"/>
      <c r="H83" s="21"/>
      <c r="I83" s="21"/>
      <c r="J83" s="21"/>
      <c r="K83" s="21"/>
      <c r="L83" s="21"/>
      <c r="M83" s="21"/>
      <c r="N83" s="22"/>
    </row>
    <row r="84" spans="1:14">
      <c r="A84" s="23">
        <v>41753</v>
      </c>
      <c r="B84" s="9" t="s">
        <v>26</v>
      </c>
      <c r="C84" s="11">
        <v>25214.55</v>
      </c>
      <c r="D84" s="9" t="s">
        <v>5</v>
      </c>
      <c r="E84" s="9" t="s">
        <v>28</v>
      </c>
      <c r="F84" s="18">
        <v>25214.55</v>
      </c>
      <c r="G84" s="42">
        <v>0</v>
      </c>
      <c r="H84" s="11"/>
      <c r="I84" s="11"/>
      <c r="J84" s="11"/>
      <c r="K84" s="11"/>
      <c r="L84" s="11"/>
      <c r="M84" s="11"/>
      <c r="N84" s="19"/>
    </row>
    <row r="85" spans="1:14">
      <c r="A85" s="23"/>
      <c r="B85" s="9"/>
      <c r="C85" s="11"/>
      <c r="D85" s="9"/>
      <c r="E85" s="9"/>
      <c r="F85" s="18"/>
      <c r="G85" s="42"/>
      <c r="H85" s="11"/>
      <c r="I85" s="11"/>
      <c r="J85" s="11"/>
      <c r="K85" s="11"/>
      <c r="L85" s="11"/>
      <c r="M85" s="11"/>
      <c r="N85" s="19"/>
    </row>
    <row r="86" spans="1:14">
      <c r="A86" s="23"/>
      <c r="B86" s="9"/>
      <c r="C86" s="11"/>
      <c r="D86" s="9"/>
      <c r="E86" s="9"/>
      <c r="F86" s="18"/>
      <c r="G86" s="42"/>
      <c r="H86" s="11"/>
      <c r="I86" s="11"/>
      <c r="J86" s="11"/>
      <c r="K86" s="11"/>
      <c r="L86" s="11"/>
      <c r="M86" s="11"/>
      <c r="N86" s="19"/>
    </row>
    <row r="87" spans="1:14">
      <c r="A87" s="23"/>
      <c r="B87" s="9"/>
      <c r="C87" s="11"/>
      <c r="D87" s="9"/>
      <c r="E87" s="9"/>
      <c r="F87" s="18"/>
      <c r="G87" s="42"/>
      <c r="H87" s="11"/>
      <c r="I87" s="11"/>
      <c r="J87" s="11"/>
      <c r="K87" s="11"/>
      <c r="L87" s="11"/>
      <c r="M87" s="11"/>
      <c r="N87" s="19"/>
    </row>
    <row r="88" spans="1:14">
      <c r="A88" s="23"/>
      <c r="B88" s="9"/>
      <c r="C88" s="11"/>
      <c r="D88" s="9"/>
      <c r="E88" s="9"/>
      <c r="F88" s="18"/>
      <c r="G88" s="42"/>
      <c r="H88" s="11"/>
      <c r="I88" s="11"/>
      <c r="J88" s="11"/>
      <c r="K88" s="11"/>
      <c r="L88" s="11"/>
      <c r="M88" s="11"/>
      <c r="N88" s="19"/>
    </row>
    <row r="89" spans="1:14">
      <c r="A89" s="23"/>
      <c r="B89" s="9"/>
      <c r="C89" s="11"/>
      <c r="D89" s="9"/>
      <c r="E89" s="9"/>
      <c r="F89" s="18"/>
      <c r="G89" s="18"/>
      <c r="H89" s="11"/>
      <c r="I89" s="11"/>
      <c r="J89" s="11"/>
      <c r="K89" s="11"/>
      <c r="L89" s="11"/>
      <c r="M89" s="11"/>
      <c r="N89" s="19"/>
    </row>
    <row r="90" spans="1:14">
      <c r="A90" s="23"/>
      <c r="B90" s="9"/>
      <c r="C90" s="11"/>
      <c r="D90" s="9"/>
      <c r="E90" s="9"/>
      <c r="F90" s="18"/>
      <c r="G90" s="18"/>
      <c r="H90" s="11"/>
      <c r="I90" s="11"/>
      <c r="J90" s="11"/>
      <c r="K90" s="11"/>
      <c r="L90" s="11"/>
      <c r="M90" s="11"/>
      <c r="N90" s="19"/>
    </row>
    <row r="91" spans="1:14">
      <c r="A91" s="10"/>
      <c r="B91" s="9"/>
      <c r="C91" s="11"/>
      <c r="D91" s="9"/>
      <c r="E91" s="9"/>
      <c r="F91" s="11"/>
      <c r="G91" s="11"/>
      <c r="H91" s="11"/>
      <c r="I91" s="11"/>
      <c r="J91" s="11"/>
      <c r="K91" s="11"/>
      <c r="L91" s="11"/>
      <c r="M91" s="11"/>
      <c r="N91" s="19"/>
    </row>
    <row r="92" spans="1:14">
      <c r="A92" s="10"/>
      <c r="B92" s="9"/>
      <c r="C92" s="11"/>
      <c r="D92" s="9"/>
      <c r="E92" s="9"/>
      <c r="F92" s="11"/>
      <c r="G92" s="11"/>
      <c r="H92" s="11"/>
      <c r="I92" s="11"/>
      <c r="J92" s="11"/>
      <c r="K92" s="11"/>
      <c r="L92" s="11"/>
      <c r="M92" s="11"/>
      <c r="N92" s="19"/>
    </row>
    <row r="93" spans="1:14" ht="15" thickBot="1">
      <c r="A93" s="12"/>
      <c r="B93" s="13"/>
      <c r="C93" s="14"/>
      <c r="D93" s="13"/>
      <c r="E93" s="13" t="s">
        <v>35</v>
      </c>
      <c r="F93" s="14"/>
      <c r="G93" s="14"/>
      <c r="H93" s="14"/>
      <c r="I93" s="14"/>
      <c r="J93" s="14"/>
      <c r="K93" s="14"/>
      <c r="L93" s="14"/>
      <c r="M93" s="14"/>
      <c r="N93" s="20"/>
    </row>
    <row r="94" spans="1:14" ht="16.5" thickTop="1" thickBot="1">
      <c r="D94" s="49"/>
      <c r="E94" s="45" t="s">
        <v>14</v>
      </c>
      <c r="F94" s="43">
        <f t="shared" ref="F94" si="54">SUM(F82:F93)</f>
        <v>25214.55</v>
      </c>
      <c r="G94" s="43">
        <f t="shared" ref="G94" si="55">SUM(G82:G93)</f>
        <v>25214.55</v>
      </c>
      <c r="H94" s="43">
        <f t="shared" ref="H94" si="56">SUM(H82:H93)</f>
        <v>25214.55</v>
      </c>
      <c r="I94" s="43">
        <f t="shared" ref="I94" si="57">SUM(I82:I93)</f>
        <v>25214.55</v>
      </c>
      <c r="J94" s="43">
        <f t="shared" ref="J94" si="58">SUM(J82:J93)</f>
        <v>25214.55</v>
      </c>
      <c r="K94" s="43">
        <f t="shared" ref="K94" si="59">SUM(K82:K93)</f>
        <v>25214.55</v>
      </c>
      <c r="L94" s="43">
        <f t="shared" ref="L94" si="60">SUM(L82:L93)</f>
        <v>25214.55</v>
      </c>
      <c r="M94" s="43">
        <f t="shared" ref="M94:N94" si="61">SUM(M82:M93)</f>
        <v>25214.55</v>
      </c>
      <c r="N94" s="44">
        <f t="shared" si="61"/>
        <v>25214.55</v>
      </c>
    </row>
    <row r="95" spans="1:14" ht="15" thickTop="1">
      <c r="D95" s="50"/>
      <c r="E95" s="46" t="s">
        <v>15</v>
      </c>
      <c r="F95" s="17">
        <v>0</v>
      </c>
      <c r="G95" s="21">
        <f>SUM(F99)</f>
        <v>1008.6</v>
      </c>
      <c r="H95" s="21">
        <f t="shared" ref="H95:N95" si="62">SUM(G99)</f>
        <v>2017.2</v>
      </c>
      <c r="I95" s="21">
        <f t="shared" si="62"/>
        <v>3025.8</v>
      </c>
      <c r="J95" s="21">
        <f t="shared" si="62"/>
        <v>4034.4</v>
      </c>
      <c r="K95" s="21">
        <f t="shared" si="62"/>
        <v>5043</v>
      </c>
      <c r="L95" s="21">
        <f t="shared" si="62"/>
        <v>6051.6</v>
      </c>
      <c r="M95" s="21">
        <f t="shared" si="62"/>
        <v>7060.2000000000007</v>
      </c>
      <c r="N95" s="76">
        <f t="shared" si="62"/>
        <v>8068.8000000000011</v>
      </c>
    </row>
    <row r="96" spans="1:14">
      <c r="D96" s="50"/>
      <c r="E96" s="47" t="s">
        <v>16</v>
      </c>
      <c r="F96" s="11">
        <f>ROUND(F94/$F$79*2,1)/2</f>
        <v>1008.6</v>
      </c>
      <c r="G96" s="11">
        <f t="shared" ref="G96:N96" si="63">ROUND(G94/$F$79*2,1)/2</f>
        <v>1008.6</v>
      </c>
      <c r="H96" s="11">
        <f t="shared" si="63"/>
        <v>1008.6</v>
      </c>
      <c r="I96" s="11">
        <f t="shared" si="63"/>
        <v>1008.6</v>
      </c>
      <c r="J96" s="11">
        <f t="shared" si="63"/>
        <v>1008.6</v>
      </c>
      <c r="K96" s="11">
        <f t="shared" si="63"/>
        <v>1008.6</v>
      </c>
      <c r="L96" s="11">
        <f t="shared" si="63"/>
        <v>1008.6</v>
      </c>
      <c r="M96" s="11">
        <f t="shared" si="63"/>
        <v>1008.6</v>
      </c>
      <c r="N96" s="19">
        <f t="shared" si="63"/>
        <v>1008.6</v>
      </c>
    </row>
    <row r="97" spans="1:14">
      <c r="D97" s="50"/>
      <c r="E97" s="47" t="s">
        <v>17</v>
      </c>
      <c r="F97" s="11"/>
      <c r="G97" s="11"/>
      <c r="H97" s="11"/>
      <c r="I97" s="11"/>
      <c r="J97" s="11"/>
      <c r="K97" s="11"/>
      <c r="L97" s="11"/>
      <c r="M97" s="11"/>
      <c r="N97" s="19"/>
    </row>
    <row r="98" spans="1:14">
      <c r="D98" s="50"/>
      <c r="E98" s="47" t="s">
        <v>36</v>
      </c>
      <c r="F98" s="11"/>
      <c r="G98" s="11"/>
      <c r="H98" s="11"/>
      <c r="I98" s="11"/>
      <c r="J98" s="11"/>
      <c r="K98" s="11"/>
      <c r="L98" s="11"/>
      <c r="M98" s="11"/>
      <c r="N98" s="19"/>
    </row>
    <row r="99" spans="1:14" ht="15">
      <c r="D99" s="50"/>
      <c r="E99" s="71" t="s">
        <v>18</v>
      </c>
      <c r="F99" s="69">
        <f>SUM(F95:F98)</f>
        <v>1008.6</v>
      </c>
      <c r="G99" s="69">
        <f t="shared" ref="G99" si="64">SUM(G95:G98)</f>
        <v>2017.2</v>
      </c>
      <c r="H99" s="69">
        <f t="shared" ref="H99" si="65">SUM(H95:H98)</f>
        <v>3025.8</v>
      </c>
      <c r="I99" s="69">
        <f t="shared" ref="I99" si="66">SUM(I95:I98)</f>
        <v>4034.4</v>
      </c>
      <c r="J99" s="69">
        <f t="shared" ref="J99" si="67">SUM(J95:J98)</f>
        <v>5043</v>
      </c>
      <c r="K99" s="69">
        <f t="shared" ref="K99" si="68">SUM(K95:K98)</f>
        <v>6051.6</v>
      </c>
      <c r="L99" s="69">
        <f t="shared" ref="L99" si="69">SUM(L95:L98)</f>
        <v>7060.2000000000007</v>
      </c>
      <c r="M99" s="69">
        <f t="shared" ref="M99" si="70">SUM(M95:M98)</f>
        <v>8068.8000000000011</v>
      </c>
      <c r="N99" s="70">
        <f t="shared" ref="N99" si="71">SUM(N95:N98)</f>
        <v>9077.4000000000015</v>
      </c>
    </row>
    <row r="100" spans="1:14" ht="15" thickBot="1">
      <c r="D100" s="51"/>
      <c r="E100" s="48" t="s">
        <v>19</v>
      </c>
      <c r="F100" s="14">
        <f t="shared" ref="F100:N100" si="72">SUM(F94-F99)</f>
        <v>24205.95</v>
      </c>
      <c r="G100" s="14">
        <f t="shared" si="72"/>
        <v>23197.35</v>
      </c>
      <c r="H100" s="14">
        <f t="shared" si="72"/>
        <v>22188.75</v>
      </c>
      <c r="I100" s="14">
        <f t="shared" si="72"/>
        <v>21180.149999999998</v>
      </c>
      <c r="J100" s="14">
        <f t="shared" si="72"/>
        <v>20171.55</v>
      </c>
      <c r="K100" s="14">
        <f t="shared" si="72"/>
        <v>19162.949999999997</v>
      </c>
      <c r="L100" s="14">
        <f t="shared" si="72"/>
        <v>18154.349999999999</v>
      </c>
      <c r="M100" s="14">
        <f t="shared" si="72"/>
        <v>17145.75</v>
      </c>
      <c r="N100" s="20">
        <f t="shared" si="72"/>
        <v>16137.149999999998</v>
      </c>
    </row>
    <row r="101" spans="1:14" ht="15" thickTop="1"/>
    <row r="102" spans="1:14" ht="15" thickBot="1"/>
    <row r="103" spans="1:14" ht="16.5" thickTop="1" thickBot="1">
      <c r="A103" s="4"/>
      <c r="B103" s="5"/>
      <c r="C103" s="35"/>
      <c r="D103" s="37" t="s">
        <v>1</v>
      </c>
      <c r="E103" s="38" t="s">
        <v>27</v>
      </c>
      <c r="F103" s="59"/>
      <c r="G103" s="62"/>
      <c r="H103" s="63"/>
      <c r="I103" s="29"/>
      <c r="J103" s="39" t="s">
        <v>21</v>
      </c>
      <c r="K103" s="40"/>
      <c r="L103" s="41">
        <f>SUM(L$28)</f>
        <v>2015</v>
      </c>
      <c r="M103" s="31"/>
      <c r="N103" s="31"/>
    </row>
    <row r="104" spans="1:14" ht="15.75" thickTop="1">
      <c r="A104" s="6"/>
      <c r="B104" s="7"/>
      <c r="C104" s="8"/>
      <c r="D104" s="36"/>
      <c r="E104" s="26" t="s">
        <v>20</v>
      </c>
      <c r="F104" s="60">
        <v>14040.03</v>
      </c>
      <c r="G104" s="62"/>
      <c r="H104" s="63"/>
      <c r="I104" s="31"/>
      <c r="J104" s="29"/>
      <c r="K104" s="30"/>
      <c r="L104" s="31"/>
      <c r="M104" s="31"/>
      <c r="N104" s="31"/>
    </row>
    <row r="105" spans="1:14" ht="15.75" thickBot="1">
      <c r="A105" s="6"/>
      <c r="B105" s="7"/>
      <c r="C105" s="8"/>
      <c r="D105" s="24"/>
      <c r="E105" s="27" t="s">
        <v>6</v>
      </c>
      <c r="F105" s="61">
        <v>25</v>
      </c>
      <c r="G105" s="64"/>
      <c r="H105" s="58"/>
      <c r="I105" s="32"/>
      <c r="J105" s="33"/>
      <c r="K105" s="34"/>
      <c r="L105" s="32"/>
      <c r="M105" s="32"/>
      <c r="N105" s="32"/>
    </row>
    <row r="106" spans="1:14" ht="15.75" thickTop="1">
      <c r="A106" s="6"/>
      <c r="B106" s="7"/>
      <c r="C106" s="8"/>
      <c r="D106" s="7"/>
      <c r="E106" s="25" t="s">
        <v>3</v>
      </c>
      <c r="F106" s="16" t="s">
        <v>4</v>
      </c>
      <c r="G106" s="17"/>
      <c r="H106" s="17"/>
      <c r="I106" s="17"/>
      <c r="J106" s="17"/>
      <c r="K106" s="17"/>
      <c r="L106" s="17"/>
      <c r="M106" s="17"/>
      <c r="N106" s="28"/>
    </row>
    <row r="107" spans="1:14" ht="15.75" thickBot="1">
      <c r="A107" s="10"/>
      <c r="B107" s="9"/>
      <c r="C107" s="11"/>
      <c r="D107" s="7"/>
      <c r="E107" s="53"/>
      <c r="F107" s="15">
        <v>2014</v>
      </c>
      <c r="G107" s="15">
        <v>2015</v>
      </c>
      <c r="H107" s="15">
        <v>2016</v>
      </c>
      <c r="I107" s="15">
        <v>2017</v>
      </c>
      <c r="J107" s="15">
        <v>2018</v>
      </c>
      <c r="K107" s="15">
        <v>2019</v>
      </c>
      <c r="L107" s="15">
        <v>2020</v>
      </c>
      <c r="M107" s="15">
        <v>2021</v>
      </c>
      <c r="N107" s="54">
        <v>2022</v>
      </c>
    </row>
    <row r="108" spans="1:14" ht="16.5" thickTop="1" thickBot="1">
      <c r="A108" s="6" t="s">
        <v>7</v>
      </c>
      <c r="B108" s="7"/>
      <c r="C108" s="8"/>
      <c r="D108" s="52"/>
      <c r="E108" s="55" t="s">
        <v>13</v>
      </c>
      <c r="F108" s="56">
        <v>0</v>
      </c>
      <c r="G108" s="56">
        <f>SUM(F119)</f>
        <v>0</v>
      </c>
      <c r="H108" s="56">
        <f t="shared" ref="H108:N108" si="73">SUM(G119)</f>
        <v>26475.599999999999</v>
      </c>
      <c r="I108" s="56">
        <f t="shared" si="73"/>
        <v>26475.599999999999</v>
      </c>
      <c r="J108" s="56">
        <f t="shared" si="73"/>
        <v>26475.599999999999</v>
      </c>
      <c r="K108" s="56">
        <f t="shared" si="73"/>
        <v>26475.599999999999</v>
      </c>
      <c r="L108" s="56">
        <f t="shared" si="73"/>
        <v>26475.599999999999</v>
      </c>
      <c r="M108" s="56">
        <f t="shared" si="73"/>
        <v>26475.599999999999</v>
      </c>
      <c r="N108" s="57">
        <f t="shared" si="73"/>
        <v>26475.599999999999</v>
      </c>
    </row>
    <row r="109" spans="1:14" ht="15.75" thickTop="1">
      <c r="A109" s="6" t="s">
        <v>8</v>
      </c>
      <c r="B109" s="7" t="s">
        <v>9</v>
      </c>
      <c r="C109" s="8" t="s">
        <v>10</v>
      </c>
      <c r="D109" s="7" t="s">
        <v>2</v>
      </c>
      <c r="E109" s="25" t="s">
        <v>22</v>
      </c>
      <c r="F109" s="21"/>
      <c r="G109" s="21"/>
      <c r="H109" s="21"/>
      <c r="I109" s="21"/>
      <c r="J109" s="21"/>
      <c r="K109" s="21"/>
      <c r="L109" s="21"/>
      <c r="M109" s="21"/>
      <c r="N109" s="22"/>
    </row>
    <row r="110" spans="1:14">
      <c r="A110" s="23">
        <v>42026</v>
      </c>
      <c r="B110" s="9" t="s">
        <v>26</v>
      </c>
      <c r="C110" s="11">
        <v>32000</v>
      </c>
      <c r="D110" s="9" t="s">
        <v>41</v>
      </c>
      <c r="E110" s="9" t="s">
        <v>42</v>
      </c>
      <c r="F110" s="18"/>
      <c r="G110" s="42">
        <v>26475.599999999999</v>
      </c>
      <c r="H110" s="11"/>
      <c r="I110" s="11"/>
      <c r="J110" s="11"/>
      <c r="K110" s="11"/>
      <c r="L110" s="11"/>
      <c r="M110" s="11"/>
      <c r="N110" s="19"/>
    </row>
    <row r="111" spans="1:14">
      <c r="A111" s="23"/>
      <c r="B111" s="9"/>
      <c r="C111" s="11"/>
      <c r="D111" s="9"/>
      <c r="E111" s="9"/>
      <c r="F111" s="18"/>
      <c r="G111" s="18"/>
      <c r="H111" s="11"/>
      <c r="I111" s="11"/>
      <c r="J111" s="11"/>
      <c r="K111" s="11"/>
      <c r="L111" s="11"/>
      <c r="M111" s="11"/>
      <c r="N111" s="19"/>
    </row>
    <row r="112" spans="1:14">
      <c r="A112" s="23"/>
      <c r="B112" s="9"/>
      <c r="C112" s="11"/>
      <c r="D112" s="9"/>
      <c r="E112" s="9"/>
      <c r="F112" s="18"/>
      <c r="G112" s="18"/>
      <c r="H112" s="11"/>
      <c r="I112" s="11"/>
      <c r="J112" s="11"/>
      <c r="K112" s="11"/>
      <c r="L112" s="11"/>
      <c r="M112" s="11"/>
      <c r="N112" s="19"/>
    </row>
    <row r="113" spans="1:14">
      <c r="A113" s="23"/>
      <c r="B113" s="9"/>
      <c r="C113" s="11"/>
      <c r="D113" s="9"/>
      <c r="E113" s="9"/>
      <c r="F113" s="18"/>
      <c r="G113" s="18"/>
      <c r="H113" s="11"/>
      <c r="I113" s="11"/>
      <c r="J113" s="11"/>
      <c r="K113" s="11"/>
      <c r="L113" s="11"/>
      <c r="M113" s="11"/>
      <c r="N113" s="19"/>
    </row>
    <row r="114" spans="1:14">
      <c r="A114" s="23"/>
      <c r="B114" s="9"/>
      <c r="C114" s="11"/>
      <c r="D114" s="9"/>
      <c r="E114" s="9"/>
      <c r="F114" s="18"/>
      <c r="G114" s="18"/>
      <c r="H114" s="11"/>
      <c r="I114" s="11"/>
      <c r="J114" s="11"/>
      <c r="K114" s="11"/>
      <c r="L114" s="11"/>
      <c r="M114" s="11"/>
      <c r="N114" s="19"/>
    </row>
    <row r="115" spans="1:14">
      <c r="A115" s="23"/>
      <c r="B115" s="9"/>
      <c r="C115" s="11"/>
      <c r="D115" s="9"/>
      <c r="E115" s="9"/>
      <c r="F115" s="18"/>
      <c r="G115" s="18"/>
      <c r="H115" s="11"/>
      <c r="I115" s="11"/>
      <c r="J115" s="11"/>
      <c r="K115" s="11"/>
      <c r="L115" s="11"/>
      <c r="M115" s="11"/>
      <c r="N115" s="19"/>
    </row>
    <row r="116" spans="1:14">
      <c r="A116" s="10"/>
      <c r="B116" s="9"/>
      <c r="C116" s="11"/>
      <c r="D116" s="9"/>
      <c r="E116" s="9"/>
      <c r="F116" s="11"/>
      <c r="G116" s="11"/>
      <c r="H116" s="11"/>
      <c r="I116" s="11"/>
      <c r="J116" s="11"/>
      <c r="K116" s="11"/>
      <c r="L116" s="11"/>
      <c r="M116" s="11"/>
      <c r="N116" s="19"/>
    </row>
    <row r="117" spans="1:14">
      <c r="A117" s="10"/>
      <c r="B117" s="9"/>
      <c r="C117" s="11"/>
      <c r="D117" s="9"/>
      <c r="E117" s="9"/>
      <c r="F117" s="11"/>
      <c r="G117" s="11"/>
      <c r="H117" s="11"/>
      <c r="I117" s="11"/>
      <c r="J117" s="11"/>
      <c r="K117" s="11"/>
      <c r="L117" s="11"/>
      <c r="M117" s="11"/>
      <c r="N117" s="19"/>
    </row>
    <row r="118" spans="1:14" ht="15" thickBot="1">
      <c r="A118" s="12"/>
      <c r="B118" s="13"/>
      <c r="C118" s="14"/>
      <c r="D118" s="13"/>
      <c r="E118" s="13" t="s">
        <v>35</v>
      </c>
      <c r="F118" s="14"/>
      <c r="G118" s="14"/>
      <c r="H118" s="14"/>
      <c r="I118" s="14"/>
      <c r="J118" s="14"/>
      <c r="K118" s="14"/>
      <c r="L118" s="14"/>
      <c r="M118" s="14"/>
      <c r="N118" s="20"/>
    </row>
    <row r="119" spans="1:14" ht="16.5" thickTop="1" thickBot="1">
      <c r="D119" s="49"/>
      <c r="E119" s="45" t="s">
        <v>14</v>
      </c>
      <c r="F119" s="43">
        <f t="shared" ref="F119" si="74">SUM(F108:F118)</f>
        <v>0</v>
      </c>
      <c r="G119" s="43">
        <f t="shared" ref="G119" si="75">SUM(G108:G118)</f>
        <v>26475.599999999999</v>
      </c>
      <c r="H119" s="43">
        <f t="shared" ref="H119" si="76">SUM(H108:H118)</f>
        <v>26475.599999999999</v>
      </c>
      <c r="I119" s="43">
        <f t="shared" ref="I119" si="77">SUM(I108:I118)</f>
        <v>26475.599999999999</v>
      </c>
      <c r="J119" s="43">
        <f t="shared" ref="J119" si="78">SUM(J108:J118)</f>
        <v>26475.599999999999</v>
      </c>
      <c r="K119" s="43">
        <f t="shared" ref="K119" si="79">SUM(K108:K118)</f>
        <v>26475.599999999999</v>
      </c>
      <c r="L119" s="43">
        <f t="shared" ref="L119" si="80">SUM(L108:L118)</f>
        <v>26475.599999999999</v>
      </c>
      <c r="M119" s="43">
        <f t="shared" ref="M119:N119" si="81">SUM(M108:M118)</f>
        <v>26475.599999999999</v>
      </c>
      <c r="N119" s="44">
        <f t="shared" si="81"/>
        <v>26475.599999999999</v>
      </c>
    </row>
    <row r="120" spans="1:14" ht="15" thickTop="1">
      <c r="D120" s="50"/>
      <c r="E120" s="46" t="s">
        <v>15</v>
      </c>
      <c r="F120" s="17">
        <v>0</v>
      </c>
      <c r="G120" s="21">
        <f>SUM(F124)</f>
        <v>0</v>
      </c>
      <c r="H120" s="21">
        <f t="shared" ref="H120:N120" si="82">SUM(G124)</f>
        <v>1059.5999999999999</v>
      </c>
      <c r="I120" s="21">
        <f t="shared" si="82"/>
        <v>2118.6</v>
      </c>
      <c r="J120" s="21">
        <f t="shared" si="82"/>
        <v>3177.6</v>
      </c>
      <c r="K120" s="21">
        <f t="shared" si="82"/>
        <v>4236.6000000000004</v>
      </c>
      <c r="L120" s="21">
        <f t="shared" si="82"/>
        <v>5295.6</v>
      </c>
      <c r="M120" s="21">
        <f t="shared" si="82"/>
        <v>6354.6</v>
      </c>
      <c r="N120" s="76">
        <f t="shared" si="82"/>
        <v>7413.6</v>
      </c>
    </row>
    <row r="121" spans="1:14">
      <c r="D121" s="50"/>
      <c r="E121" s="47" t="s">
        <v>16</v>
      </c>
      <c r="F121" s="11">
        <f>ROUND(F119/$F$105*2,1)/2</f>
        <v>0</v>
      </c>
      <c r="G121" s="11">
        <f t="shared" ref="G121:N121" si="83">ROUND(G119/$F$105*2,1)/2</f>
        <v>1059</v>
      </c>
      <c r="H121" s="11">
        <f t="shared" si="83"/>
        <v>1059</v>
      </c>
      <c r="I121" s="11">
        <f t="shared" si="83"/>
        <v>1059</v>
      </c>
      <c r="J121" s="11">
        <f t="shared" si="83"/>
        <v>1059</v>
      </c>
      <c r="K121" s="11">
        <f t="shared" si="83"/>
        <v>1059</v>
      </c>
      <c r="L121" s="11">
        <f t="shared" si="83"/>
        <v>1059</v>
      </c>
      <c r="M121" s="11">
        <f t="shared" si="83"/>
        <v>1059</v>
      </c>
      <c r="N121" s="19">
        <f t="shared" si="83"/>
        <v>1059</v>
      </c>
    </row>
    <row r="122" spans="1:14">
      <c r="D122" s="50"/>
      <c r="E122" s="47" t="s">
        <v>17</v>
      </c>
      <c r="F122" s="11"/>
      <c r="G122" s="11">
        <v>0.6</v>
      </c>
      <c r="H122" s="11"/>
      <c r="I122" s="11"/>
      <c r="J122" s="11"/>
      <c r="K122" s="11"/>
      <c r="L122" s="11"/>
      <c r="M122" s="11"/>
      <c r="N122" s="19"/>
    </row>
    <row r="123" spans="1:14">
      <c r="D123" s="50"/>
      <c r="E123" s="47" t="s">
        <v>36</v>
      </c>
      <c r="F123" s="11"/>
      <c r="G123" s="11"/>
      <c r="H123" s="11"/>
      <c r="I123" s="11"/>
      <c r="J123" s="11"/>
      <c r="K123" s="11"/>
      <c r="L123" s="11"/>
      <c r="M123" s="11"/>
      <c r="N123" s="19"/>
    </row>
    <row r="124" spans="1:14" ht="15">
      <c r="D124" s="50"/>
      <c r="E124" s="71" t="s">
        <v>18</v>
      </c>
      <c r="F124" s="69">
        <f>SUM(F120+F121+F122+F123)</f>
        <v>0</v>
      </c>
      <c r="G124" s="69">
        <f>SUM(G120:G123)</f>
        <v>1059.5999999999999</v>
      </c>
      <c r="H124" s="69">
        <f t="shared" ref="H124" si="84">SUM(H120:H123)</f>
        <v>2118.6</v>
      </c>
      <c r="I124" s="69">
        <f t="shared" ref="I124" si="85">SUM(I120:I123)</f>
        <v>3177.6</v>
      </c>
      <c r="J124" s="69">
        <f t="shared" ref="J124" si="86">SUM(J120:J123)</f>
        <v>4236.6000000000004</v>
      </c>
      <c r="K124" s="69">
        <f t="shared" ref="K124" si="87">SUM(K120:K123)</f>
        <v>5295.6</v>
      </c>
      <c r="L124" s="69">
        <f t="shared" ref="L124" si="88">SUM(L120:L123)</f>
        <v>6354.6</v>
      </c>
      <c r="M124" s="69">
        <f t="shared" ref="M124" si="89">SUM(M120:M123)</f>
        <v>7413.6</v>
      </c>
      <c r="N124" s="70">
        <f t="shared" ref="N124" si="90">SUM(N120:N123)</f>
        <v>8472.6</v>
      </c>
    </row>
    <row r="125" spans="1:14" ht="15" thickBot="1">
      <c r="D125" s="51"/>
      <c r="E125" s="48" t="s">
        <v>19</v>
      </c>
      <c r="F125" s="14">
        <f t="shared" ref="F125:N125" si="91">SUM(F119-F124)</f>
        <v>0</v>
      </c>
      <c r="G125" s="14">
        <f t="shared" si="91"/>
        <v>25416</v>
      </c>
      <c r="H125" s="14">
        <f t="shared" si="91"/>
        <v>24357</v>
      </c>
      <c r="I125" s="14">
        <f t="shared" si="91"/>
        <v>23298</v>
      </c>
      <c r="J125" s="14">
        <f t="shared" si="91"/>
        <v>22239</v>
      </c>
      <c r="K125" s="14">
        <f t="shared" si="91"/>
        <v>21180</v>
      </c>
      <c r="L125" s="14">
        <f t="shared" si="91"/>
        <v>20121</v>
      </c>
      <c r="M125" s="14">
        <f t="shared" si="91"/>
        <v>19062</v>
      </c>
      <c r="N125" s="20">
        <f t="shared" si="91"/>
        <v>18003</v>
      </c>
    </row>
    <row r="126" spans="1:14" ht="15" thickTop="1"/>
    <row r="127" spans="1:14" ht="15" thickBot="1"/>
    <row r="128" spans="1:14" ht="16.5" thickTop="1" thickBot="1">
      <c r="A128" s="4"/>
      <c r="B128" s="5"/>
      <c r="C128" s="35"/>
      <c r="D128" s="37" t="s">
        <v>1</v>
      </c>
      <c r="E128" s="38" t="s">
        <v>37</v>
      </c>
      <c r="F128" s="59"/>
      <c r="G128" s="62"/>
      <c r="H128" s="63"/>
      <c r="I128" s="29"/>
      <c r="J128" s="39" t="s">
        <v>21</v>
      </c>
      <c r="K128" s="40"/>
      <c r="L128" s="41">
        <f>SUM(L$28)</f>
        <v>2015</v>
      </c>
      <c r="M128" s="31"/>
      <c r="N128" s="31"/>
    </row>
    <row r="129" spans="1:14" ht="15.75" thickTop="1">
      <c r="A129" s="6"/>
      <c r="B129" s="7"/>
      <c r="C129" s="8"/>
      <c r="D129" s="36"/>
      <c r="E129" s="26" t="s">
        <v>20</v>
      </c>
      <c r="F129" s="60">
        <v>14099</v>
      </c>
      <c r="G129" s="62"/>
      <c r="H129" s="63"/>
      <c r="I129" s="31"/>
      <c r="J129" s="29"/>
      <c r="K129" s="30"/>
      <c r="L129" s="31"/>
      <c r="M129" s="31"/>
      <c r="N129" s="31"/>
    </row>
    <row r="130" spans="1:14" ht="15.75" thickBot="1">
      <c r="A130" s="6"/>
      <c r="B130" s="7"/>
      <c r="C130" s="8"/>
      <c r="D130" s="24"/>
      <c r="E130" s="27" t="s">
        <v>6</v>
      </c>
      <c r="F130" s="61">
        <v>8</v>
      </c>
      <c r="G130" s="64"/>
      <c r="H130" s="58"/>
      <c r="I130" s="32"/>
      <c r="J130" s="33"/>
      <c r="K130" s="34"/>
      <c r="L130" s="32"/>
      <c r="M130" s="32"/>
      <c r="N130" s="32"/>
    </row>
    <row r="131" spans="1:14" ht="15.75" thickTop="1">
      <c r="A131" s="6"/>
      <c r="B131" s="7"/>
      <c r="C131" s="8"/>
      <c r="D131" s="7"/>
      <c r="E131" s="25" t="s">
        <v>3</v>
      </c>
      <c r="F131" s="16" t="s">
        <v>4</v>
      </c>
      <c r="G131" s="17"/>
      <c r="H131" s="17"/>
      <c r="I131" s="17"/>
      <c r="J131" s="17"/>
      <c r="K131" s="17"/>
      <c r="L131" s="17"/>
      <c r="M131" s="17"/>
      <c r="N131" s="28"/>
    </row>
    <row r="132" spans="1:14" ht="15.75" thickBot="1">
      <c r="A132" s="10"/>
      <c r="B132" s="9"/>
      <c r="C132" s="11"/>
      <c r="D132" s="7"/>
      <c r="E132" s="53"/>
      <c r="F132" s="15">
        <v>2014</v>
      </c>
      <c r="G132" s="15">
        <v>2015</v>
      </c>
      <c r="H132" s="15">
        <v>2016</v>
      </c>
      <c r="I132" s="15">
        <v>2017</v>
      </c>
      <c r="J132" s="15">
        <v>2018</v>
      </c>
      <c r="K132" s="15">
        <v>2019</v>
      </c>
      <c r="L132" s="15">
        <v>2020</v>
      </c>
      <c r="M132" s="15">
        <v>2021</v>
      </c>
      <c r="N132" s="54">
        <v>2022</v>
      </c>
    </row>
    <row r="133" spans="1:14" ht="16.5" thickTop="1" thickBot="1">
      <c r="A133" s="6" t="s">
        <v>7</v>
      </c>
      <c r="B133" s="7"/>
      <c r="C133" s="8"/>
      <c r="D133" s="52"/>
      <c r="E133" s="55" t="s">
        <v>13</v>
      </c>
      <c r="F133" s="56">
        <v>0</v>
      </c>
      <c r="G133" s="56">
        <f>SUM(F145)</f>
        <v>867003</v>
      </c>
      <c r="H133" s="56">
        <f t="shared" ref="H133:N133" si="92">SUM(G145)</f>
        <v>867003</v>
      </c>
      <c r="I133" s="56">
        <f t="shared" si="92"/>
        <v>867003</v>
      </c>
      <c r="J133" s="56">
        <f t="shared" si="92"/>
        <v>867003</v>
      </c>
      <c r="K133" s="56">
        <f t="shared" si="92"/>
        <v>867003</v>
      </c>
      <c r="L133" s="56">
        <f t="shared" si="92"/>
        <v>867003</v>
      </c>
      <c r="M133" s="56">
        <f t="shared" si="92"/>
        <v>867003</v>
      </c>
      <c r="N133" s="57">
        <f t="shared" si="92"/>
        <v>867003</v>
      </c>
    </row>
    <row r="134" spans="1:14" ht="15.75" thickTop="1">
      <c r="A134" s="6" t="s">
        <v>8</v>
      </c>
      <c r="B134" s="7" t="s">
        <v>9</v>
      </c>
      <c r="C134" s="8" t="s">
        <v>10</v>
      </c>
      <c r="D134" s="7" t="s">
        <v>2</v>
      </c>
      <c r="E134" s="25" t="s">
        <v>22</v>
      </c>
      <c r="F134" s="21"/>
      <c r="G134" s="21"/>
      <c r="H134" s="21"/>
      <c r="I134" s="21"/>
      <c r="J134" s="21"/>
      <c r="K134" s="21"/>
      <c r="L134" s="21"/>
      <c r="M134" s="21"/>
      <c r="N134" s="22"/>
    </row>
    <row r="135" spans="1:14">
      <c r="A135" s="23"/>
      <c r="B135" s="9"/>
      <c r="C135" s="11"/>
      <c r="D135" s="9" t="s">
        <v>38</v>
      </c>
      <c r="E135" s="9"/>
      <c r="F135" s="18">
        <v>867003</v>
      </c>
      <c r="G135" s="42">
        <v>0</v>
      </c>
      <c r="H135" s="11"/>
      <c r="I135" s="11"/>
      <c r="J135" s="11"/>
      <c r="K135" s="11"/>
      <c r="L135" s="11"/>
      <c r="M135" s="11"/>
      <c r="N135" s="19"/>
    </row>
    <row r="136" spans="1:14">
      <c r="A136" s="23"/>
      <c r="B136" s="9"/>
      <c r="C136" s="11"/>
      <c r="D136" s="9"/>
      <c r="E136" s="9"/>
      <c r="F136" s="18"/>
      <c r="G136" s="42"/>
      <c r="H136" s="11"/>
      <c r="I136" s="11"/>
      <c r="J136" s="11"/>
      <c r="K136" s="11"/>
      <c r="L136" s="11"/>
      <c r="M136" s="11"/>
      <c r="N136" s="19"/>
    </row>
    <row r="137" spans="1:14">
      <c r="A137" s="23"/>
      <c r="B137" s="9"/>
      <c r="C137" s="11"/>
      <c r="D137" s="9"/>
      <c r="E137" s="9"/>
      <c r="F137" s="18"/>
      <c r="G137" s="42"/>
      <c r="H137" s="11"/>
      <c r="I137" s="11"/>
      <c r="J137" s="11"/>
      <c r="K137" s="11"/>
      <c r="L137" s="11"/>
      <c r="M137" s="11"/>
      <c r="N137" s="19"/>
    </row>
    <row r="138" spans="1:14">
      <c r="A138" s="23"/>
      <c r="B138" s="9"/>
      <c r="C138" s="11"/>
      <c r="D138" s="9"/>
      <c r="E138" s="9"/>
      <c r="F138" s="18"/>
      <c r="G138" s="42"/>
      <c r="H138" s="11"/>
      <c r="I138" s="11"/>
      <c r="J138" s="11"/>
      <c r="K138" s="11"/>
      <c r="L138" s="11"/>
      <c r="M138" s="11"/>
      <c r="N138" s="19"/>
    </row>
    <row r="139" spans="1:14">
      <c r="A139" s="23"/>
      <c r="B139" s="9"/>
      <c r="C139" s="11"/>
      <c r="D139" s="9"/>
      <c r="E139" s="9"/>
      <c r="F139" s="18"/>
      <c r="G139" s="42"/>
      <c r="H139" s="11"/>
      <c r="I139" s="11"/>
      <c r="J139" s="11"/>
      <c r="K139" s="11"/>
      <c r="L139" s="11"/>
      <c r="M139" s="11"/>
      <c r="N139" s="19"/>
    </row>
    <row r="140" spans="1:14">
      <c r="A140" s="23"/>
      <c r="B140" s="9"/>
      <c r="C140" s="11"/>
      <c r="D140" s="9"/>
      <c r="E140" s="9"/>
      <c r="F140" s="18"/>
      <c r="G140" s="18"/>
      <c r="H140" s="11"/>
      <c r="I140" s="11"/>
      <c r="J140" s="11"/>
      <c r="K140" s="11"/>
      <c r="L140" s="11"/>
      <c r="M140" s="11"/>
      <c r="N140" s="19"/>
    </row>
    <row r="141" spans="1:14">
      <c r="A141" s="23"/>
      <c r="B141" s="9"/>
      <c r="C141" s="11"/>
      <c r="D141" s="9"/>
      <c r="E141" s="9"/>
      <c r="F141" s="18"/>
      <c r="G141" s="18"/>
      <c r="H141" s="11"/>
      <c r="I141" s="11"/>
      <c r="J141" s="11"/>
      <c r="K141" s="11"/>
      <c r="L141" s="11"/>
      <c r="M141" s="11"/>
      <c r="N141" s="19"/>
    </row>
    <row r="142" spans="1:14">
      <c r="A142" s="10"/>
      <c r="B142" s="9"/>
      <c r="C142" s="11"/>
      <c r="D142" s="9"/>
      <c r="E142" s="9"/>
      <c r="F142" s="11"/>
      <c r="G142" s="11"/>
      <c r="H142" s="11"/>
      <c r="I142" s="11"/>
      <c r="J142" s="11"/>
      <c r="K142" s="11"/>
      <c r="L142" s="11"/>
      <c r="M142" s="11"/>
      <c r="N142" s="19"/>
    </row>
    <row r="143" spans="1:14">
      <c r="A143" s="10"/>
      <c r="B143" s="9"/>
      <c r="C143" s="11"/>
      <c r="D143" s="9"/>
      <c r="E143" s="9"/>
      <c r="F143" s="11"/>
      <c r="G143" s="11"/>
      <c r="H143" s="11"/>
      <c r="I143" s="11"/>
      <c r="J143" s="11"/>
      <c r="K143" s="11"/>
      <c r="L143" s="11"/>
      <c r="M143" s="11"/>
      <c r="N143" s="19"/>
    </row>
    <row r="144" spans="1:14" ht="15" thickBot="1">
      <c r="A144" s="12"/>
      <c r="B144" s="13"/>
      <c r="C144" s="14"/>
      <c r="D144" s="13"/>
      <c r="E144" s="13" t="s">
        <v>35</v>
      </c>
      <c r="F144" s="14"/>
      <c r="G144" s="14"/>
      <c r="H144" s="14"/>
      <c r="I144" s="14"/>
      <c r="J144" s="14"/>
      <c r="K144" s="14"/>
      <c r="L144" s="14"/>
      <c r="M144" s="14"/>
      <c r="N144" s="20">
        <v>-867003</v>
      </c>
    </row>
    <row r="145" spans="1:14" ht="16.5" thickTop="1" thickBot="1">
      <c r="D145" s="49"/>
      <c r="E145" s="45" t="s">
        <v>14</v>
      </c>
      <c r="F145" s="43">
        <f t="shared" ref="F145" si="93">SUM(F133:F144)</f>
        <v>867003</v>
      </c>
      <c r="G145" s="43">
        <f t="shared" ref="G145" si="94">SUM(G133:G144)</f>
        <v>867003</v>
      </c>
      <c r="H145" s="43">
        <f t="shared" ref="H145" si="95">SUM(H133:H144)</f>
        <v>867003</v>
      </c>
      <c r="I145" s="43">
        <f t="shared" ref="I145" si="96">SUM(I133:I144)</f>
        <v>867003</v>
      </c>
      <c r="J145" s="43">
        <f t="shared" ref="J145" si="97">SUM(J133:J144)</f>
        <v>867003</v>
      </c>
      <c r="K145" s="43">
        <f t="shared" ref="K145" si="98">SUM(K133:K144)</f>
        <v>867003</v>
      </c>
      <c r="L145" s="43">
        <f t="shared" ref="L145" si="99">SUM(L133:L144)</f>
        <v>867003</v>
      </c>
      <c r="M145" s="43">
        <f t="shared" ref="M145:N145" si="100">SUM(M133:M144)</f>
        <v>867003</v>
      </c>
      <c r="N145" s="44">
        <f t="shared" si="100"/>
        <v>0</v>
      </c>
    </row>
    <row r="146" spans="1:14" ht="15" thickTop="1">
      <c r="D146" s="50"/>
      <c r="E146" s="46" t="s">
        <v>15</v>
      </c>
      <c r="F146" s="17">
        <v>0</v>
      </c>
      <c r="G146" s="21">
        <f>SUM(F150)</f>
        <v>108375.4</v>
      </c>
      <c r="H146" s="21">
        <f t="shared" ref="H146:N146" si="101">SUM(G150)</f>
        <v>216750.8</v>
      </c>
      <c r="I146" s="21">
        <f t="shared" si="101"/>
        <v>325126.19999999995</v>
      </c>
      <c r="J146" s="21">
        <f t="shared" si="101"/>
        <v>433501.6</v>
      </c>
      <c r="K146" s="21">
        <f t="shared" si="101"/>
        <v>541877</v>
      </c>
      <c r="L146" s="21">
        <f t="shared" si="101"/>
        <v>650252.4</v>
      </c>
      <c r="M146" s="21">
        <f t="shared" si="101"/>
        <v>758627.8</v>
      </c>
      <c r="N146" s="76">
        <f t="shared" si="101"/>
        <v>867003.00000000012</v>
      </c>
    </row>
    <row r="147" spans="1:14">
      <c r="D147" s="50"/>
      <c r="E147" s="47" t="s">
        <v>16</v>
      </c>
      <c r="F147" s="11">
        <f t="shared" ref="F147:M147" si="102">ROUND(F145/$F$130*2,1)/2</f>
        <v>108375.4</v>
      </c>
      <c r="G147" s="11">
        <f t="shared" si="102"/>
        <v>108375.4</v>
      </c>
      <c r="H147" s="11">
        <f t="shared" si="102"/>
        <v>108375.4</v>
      </c>
      <c r="I147" s="11">
        <f t="shared" si="102"/>
        <v>108375.4</v>
      </c>
      <c r="J147" s="11">
        <f t="shared" si="102"/>
        <v>108375.4</v>
      </c>
      <c r="K147" s="11">
        <f t="shared" si="102"/>
        <v>108375.4</v>
      </c>
      <c r="L147" s="11">
        <f t="shared" si="102"/>
        <v>108375.4</v>
      </c>
      <c r="M147" s="11">
        <f t="shared" si="102"/>
        <v>108375.4</v>
      </c>
      <c r="N147" s="19"/>
    </row>
    <row r="148" spans="1:14">
      <c r="D148" s="50"/>
      <c r="E148" s="47" t="s">
        <v>17</v>
      </c>
      <c r="F148" s="11"/>
      <c r="G148" s="11"/>
      <c r="H148" s="11"/>
      <c r="I148" s="11"/>
      <c r="J148" s="11"/>
      <c r="K148" s="11"/>
      <c r="L148" s="11"/>
      <c r="M148" s="11">
        <v>-0.2</v>
      </c>
      <c r="N148" s="19"/>
    </row>
    <row r="149" spans="1:14">
      <c r="D149" s="50"/>
      <c r="E149" s="47" t="s">
        <v>36</v>
      </c>
      <c r="F149" s="11"/>
      <c r="G149" s="11"/>
      <c r="H149" s="11"/>
      <c r="I149" s="11"/>
      <c r="J149" s="11"/>
      <c r="K149" s="11"/>
      <c r="L149" s="11"/>
      <c r="M149" s="11"/>
      <c r="N149" s="19">
        <v>-867003</v>
      </c>
    </row>
    <row r="150" spans="1:14" ht="15">
      <c r="D150" s="50"/>
      <c r="E150" s="71" t="s">
        <v>18</v>
      </c>
      <c r="F150" s="69">
        <f>SUM(F146:F149)</f>
        <v>108375.4</v>
      </c>
      <c r="G150" s="69">
        <f t="shared" ref="G150" si="103">SUM(G146:G149)</f>
        <v>216750.8</v>
      </c>
      <c r="H150" s="69">
        <f t="shared" ref="H150" si="104">SUM(H146:H149)</f>
        <v>325126.19999999995</v>
      </c>
      <c r="I150" s="69">
        <f t="shared" ref="I150" si="105">SUM(I146:I149)</f>
        <v>433501.6</v>
      </c>
      <c r="J150" s="69">
        <f t="shared" ref="J150" si="106">SUM(J146:J149)</f>
        <v>541877</v>
      </c>
      <c r="K150" s="69">
        <f t="shared" ref="K150" si="107">SUM(K146:K149)</f>
        <v>650252.4</v>
      </c>
      <c r="L150" s="69">
        <f t="shared" ref="L150" si="108">SUM(L146:L149)</f>
        <v>758627.8</v>
      </c>
      <c r="M150" s="69">
        <f t="shared" ref="M150" si="109">SUM(M146:M149)</f>
        <v>867003.00000000012</v>
      </c>
      <c r="N150" s="70">
        <f t="shared" ref="N150" si="110">SUM(N146:N149)</f>
        <v>0</v>
      </c>
    </row>
    <row r="151" spans="1:14" ht="15" thickBot="1">
      <c r="D151" s="51"/>
      <c r="E151" s="48" t="s">
        <v>19</v>
      </c>
      <c r="F151" s="14">
        <f t="shared" ref="F151:N151" si="111">SUM(F145-F150)</f>
        <v>758627.6</v>
      </c>
      <c r="G151" s="14">
        <f t="shared" si="111"/>
        <v>650252.19999999995</v>
      </c>
      <c r="H151" s="14">
        <f t="shared" si="111"/>
        <v>541876.80000000005</v>
      </c>
      <c r="I151" s="14">
        <f t="shared" si="111"/>
        <v>433501.4</v>
      </c>
      <c r="J151" s="14">
        <f t="shared" si="111"/>
        <v>325126</v>
      </c>
      <c r="K151" s="14">
        <f t="shared" si="111"/>
        <v>216750.59999999998</v>
      </c>
      <c r="L151" s="14">
        <f t="shared" si="111"/>
        <v>108375.19999999995</v>
      </c>
      <c r="M151" s="14">
        <f t="shared" si="111"/>
        <v>-1.1641532182693481E-10</v>
      </c>
      <c r="N151" s="20">
        <f t="shared" si="111"/>
        <v>0</v>
      </c>
    </row>
    <row r="152" spans="1:14" ht="15" thickTop="1"/>
    <row r="153" spans="1:14" ht="15" thickBot="1"/>
    <row r="154" spans="1:14" ht="16.5" thickTop="1" thickBot="1">
      <c r="A154" s="4"/>
      <c r="B154" s="5"/>
      <c r="C154" s="35"/>
      <c r="D154" s="37" t="s">
        <v>1</v>
      </c>
      <c r="E154" s="38" t="s">
        <v>40</v>
      </c>
      <c r="F154" s="59"/>
      <c r="G154" s="62"/>
      <c r="H154" s="63"/>
      <c r="I154" s="29"/>
      <c r="J154" s="39" t="s">
        <v>21</v>
      </c>
      <c r="K154" s="40"/>
      <c r="L154" s="41">
        <f>SUM(L$28)</f>
        <v>2015</v>
      </c>
      <c r="M154" s="31"/>
      <c r="N154" s="31"/>
    </row>
    <row r="155" spans="1:14" ht="15.75" thickTop="1">
      <c r="A155" s="6"/>
      <c r="B155" s="7"/>
      <c r="C155" s="8"/>
      <c r="D155" s="36"/>
      <c r="E155" s="26" t="s">
        <v>20</v>
      </c>
      <c r="F155" s="60">
        <v>14460</v>
      </c>
      <c r="G155" s="62"/>
      <c r="H155" s="63"/>
      <c r="I155" s="31"/>
      <c r="J155" s="29"/>
      <c r="K155" s="30"/>
      <c r="L155" s="31"/>
      <c r="M155" s="31"/>
      <c r="N155" s="31"/>
    </row>
    <row r="156" spans="1:14" ht="15.75" thickBot="1">
      <c r="A156" s="6"/>
      <c r="B156" s="7"/>
      <c r="C156" s="8"/>
      <c r="D156" s="24"/>
      <c r="E156" s="27" t="s">
        <v>6</v>
      </c>
      <c r="F156" s="61">
        <v>0</v>
      </c>
      <c r="G156" s="64"/>
      <c r="H156" s="58"/>
      <c r="I156" s="32"/>
      <c r="J156" s="33"/>
      <c r="K156" s="34"/>
      <c r="L156" s="32"/>
      <c r="M156" s="32"/>
      <c r="N156" s="32"/>
    </row>
    <row r="157" spans="1:14" ht="15.75" thickTop="1">
      <c r="A157" s="6"/>
      <c r="B157" s="7"/>
      <c r="C157" s="8"/>
      <c r="D157" s="7"/>
      <c r="E157" s="25" t="s">
        <v>3</v>
      </c>
      <c r="F157" s="16" t="s">
        <v>4</v>
      </c>
      <c r="G157" s="17"/>
      <c r="H157" s="17"/>
      <c r="I157" s="17"/>
      <c r="J157" s="17"/>
      <c r="K157" s="17"/>
      <c r="L157" s="17"/>
      <c r="M157" s="17"/>
      <c r="N157" s="28"/>
    </row>
    <row r="158" spans="1:14" ht="15.75" thickBot="1">
      <c r="A158" s="10"/>
      <c r="B158" s="9"/>
      <c r="C158" s="11"/>
      <c r="D158" s="7"/>
      <c r="E158" s="53"/>
      <c r="F158" s="15">
        <v>2014</v>
      </c>
      <c r="G158" s="15">
        <v>2015</v>
      </c>
      <c r="H158" s="15">
        <v>2016</v>
      </c>
      <c r="I158" s="15">
        <v>2017</v>
      </c>
      <c r="J158" s="15">
        <v>2018</v>
      </c>
      <c r="K158" s="15">
        <v>2019</v>
      </c>
      <c r="L158" s="15">
        <v>2020</v>
      </c>
      <c r="M158" s="15">
        <v>2021</v>
      </c>
      <c r="N158" s="54">
        <v>2022</v>
      </c>
    </row>
    <row r="159" spans="1:14" ht="16.5" thickTop="1" thickBot="1">
      <c r="A159" s="6" t="s">
        <v>7</v>
      </c>
      <c r="B159" s="7"/>
      <c r="C159" s="8"/>
      <c r="D159" s="52"/>
      <c r="E159" s="55" t="s">
        <v>13</v>
      </c>
      <c r="F159" s="56">
        <v>765000</v>
      </c>
      <c r="G159" s="56">
        <f>SUM(F171)</f>
        <v>740000</v>
      </c>
      <c r="H159" s="56">
        <f t="shared" ref="H159" si="112">SUM(G171)</f>
        <v>715000</v>
      </c>
      <c r="I159" s="56">
        <f t="shared" ref="I159" si="113">SUM(H171)</f>
        <v>715000</v>
      </c>
      <c r="J159" s="56">
        <f t="shared" ref="J159" si="114">SUM(I171)</f>
        <v>715000</v>
      </c>
      <c r="K159" s="56">
        <f t="shared" ref="K159" si="115">SUM(J171)</f>
        <v>715000</v>
      </c>
      <c r="L159" s="56">
        <f t="shared" ref="L159" si="116">SUM(K171)</f>
        <v>715000</v>
      </c>
      <c r="M159" s="56">
        <f t="shared" ref="M159" si="117">SUM(L171)</f>
        <v>715000</v>
      </c>
      <c r="N159" s="57">
        <f t="shared" ref="N159" si="118">SUM(M171)</f>
        <v>715000</v>
      </c>
    </row>
    <row r="160" spans="1:14" ht="15.75" thickTop="1">
      <c r="A160" s="6" t="s">
        <v>8</v>
      </c>
      <c r="B160" s="7" t="s">
        <v>9</v>
      </c>
      <c r="C160" s="8" t="s">
        <v>10</v>
      </c>
      <c r="D160" s="7" t="s">
        <v>2</v>
      </c>
      <c r="E160" s="25" t="s">
        <v>22</v>
      </c>
      <c r="F160" s="21"/>
      <c r="G160" s="21"/>
      <c r="H160" s="21"/>
      <c r="I160" s="21"/>
      <c r="J160" s="21"/>
      <c r="K160" s="21"/>
      <c r="L160" s="21"/>
      <c r="M160" s="21"/>
      <c r="N160" s="22"/>
    </row>
    <row r="161" spans="1:14">
      <c r="A161" s="23"/>
      <c r="B161" s="9"/>
      <c r="C161" s="11"/>
      <c r="D161" s="9"/>
      <c r="E161" s="9"/>
      <c r="F161" s="18">
        <v>0</v>
      </c>
      <c r="G161" s="42">
        <v>0</v>
      </c>
      <c r="H161" s="11"/>
      <c r="I161" s="11"/>
      <c r="J161" s="11"/>
      <c r="K161" s="11"/>
      <c r="L161" s="11"/>
      <c r="M161" s="11"/>
      <c r="N161" s="19"/>
    </row>
    <row r="162" spans="1:14">
      <c r="A162" s="23"/>
      <c r="B162" s="9"/>
      <c r="C162" s="11"/>
      <c r="D162" s="9"/>
      <c r="E162" s="9"/>
      <c r="F162" s="18"/>
      <c r="G162" s="18"/>
      <c r="H162" s="11"/>
      <c r="I162" s="11"/>
      <c r="J162" s="11"/>
      <c r="K162" s="11"/>
      <c r="L162" s="11"/>
      <c r="M162" s="11"/>
      <c r="N162" s="19"/>
    </row>
    <row r="163" spans="1:14">
      <c r="A163" s="23"/>
      <c r="B163" s="9"/>
      <c r="C163" s="11"/>
      <c r="D163" s="9"/>
      <c r="E163" s="9"/>
      <c r="F163" s="18"/>
      <c r="G163" s="18"/>
      <c r="H163" s="11"/>
      <c r="I163" s="11"/>
      <c r="J163" s="11"/>
      <c r="K163" s="11"/>
      <c r="L163" s="11"/>
      <c r="M163" s="11"/>
      <c r="N163" s="19"/>
    </row>
    <row r="164" spans="1:14">
      <c r="A164" s="23"/>
      <c r="B164" s="9"/>
      <c r="C164" s="11"/>
      <c r="D164" s="9"/>
      <c r="E164" s="9"/>
      <c r="F164" s="18"/>
      <c r="G164" s="18"/>
      <c r="H164" s="11"/>
      <c r="I164" s="11"/>
      <c r="J164" s="11"/>
      <c r="K164" s="11"/>
      <c r="L164" s="11"/>
      <c r="M164" s="11"/>
      <c r="N164" s="19"/>
    </row>
    <row r="165" spans="1:14">
      <c r="A165" s="23"/>
      <c r="B165" s="9"/>
      <c r="C165" s="11"/>
      <c r="D165" s="9"/>
      <c r="E165" s="9"/>
      <c r="F165" s="18"/>
      <c r="G165" s="18"/>
      <c r="H165" s="11"/>
      <c r="I165" s="11"/>
      <c r="J165" s="11"/>
      <c r="K165" s="11"/>
      <c r="L165" s="11"/>
      <c r="M165" s="11"/>
      <c r="N165" s="19"/>
    </row>
    <row r="166" spans="1:14">
      <c r="A166" s="23"/>
      <c r="B166" s="9"/>
      <c r="C166" s="11"/>
      <c r="D166" s="9"/>
      <c r="E166" s="9"/>
      <c r="F166" s="18"/>
      <c r="G166" s="18"/>
      <c r="H166" s="11"/>
      <c r="I166" s="11"/>
      <c r="J166" s="11"/>
      <c r="K166" s="11"/>
      <c r="L166" s="11"/>
      <c r="M166" s="11"/>
      <c r="N166" s="19"/>
    </row>
    <row r="167" spans="1:14">
      <c r="A167" s="23"/>
      <c r="B167" s="9"/>
      <c r="C167" s="11"/>
      <c r="D167" s="9"/>
      <c r="E167" s="9"/>
      <c r="F167" s="18"/>
      <c r="G167" s="18"/>
      <c r="H167" s="11"/>
      <c r="I167" s="11"/>
      <c r="J167" s="11"/>
      <c r="K167" s="11"/>
      <c r="L167" s="11"/>
      <c r="M167" s="11"/>
      <c r="N167" s="19"/>
    </row>
    <row r="168" spans="1:14">
      <c r="A168" s="10"/>
      <c r="B168" s="9"/>
      <c r="C168" s="11"/>
      <c r="D168" s="9"/>
      <c r="E168" s="9"/>
      <c r="F168" s="11"/>
      <c r="G168" s="11"/>
      <c r="H168" s="11"/>
      <c r="I168" s="11"/>
      <c r="J168" s="11"/>
      <c r="K168" s="11"/>
      <c r="L168" s="11"/>
      <c r="M168" s="11"/>
      <c r="N168" s="19"/>
    </row>
    <row r="169" spans="1:14">
      <c r="A169" s="10"/>
      <c r="B169" s="9"/>
      <c r="C169" s="11"/>
      <c r="D169" s="9"/>
      <c r="E169" s="9"/>
      <c r="F169" s="11"/>
      <c r="G169" s="11"/>
      <c r="H169" s="11"/>
      <c r="I169" s="11"/>
      <c r="J169" s="11"/>
      <c r="K169" s="11"/>
      <c r="L169" s="11"/>
      <c r="M169" s="11"/>
      <c r="N169" s="19"/>
    </row>
    <row r="170" spans="1:14" ht="15" thickBot="1">
      <c r="A170" s="12"/>
      <c r="B170" s="13"/>
      <c r="C170" s="14"/>
      <c r="D170" s="13"/>
      <c r="E170" s="13" t="s">
        <v>35</v>
      </c>
      <c r="F170" s="14">
        <v>-25000</v>
      </c>
      <c r="G170" s="14">
        <v>-25000</v>
      </c>
      <c r="H170" s="14"/>
      <c r="I170" s="14"/>
      <c r="J170" s="14"/>
      <c r="K170" s="14"/>
      <c r="L170" s="14"/>
      <c r="M170" s="14"/>
      <c r="N170" s="20"/>
    </row>
    <row r="171" spans="1:14" ht="16.5" thickTop="1" thickBot="1">
      <c r="D171" s="49"/>
      <c r="E171" s="45" t="s">
        <v>14</v>
      </c>
      <c r="F171" s="43">
        <f t="shared" ref="F171" si="119">SUM(F159:F170)</f>
        <v>740000</v>
      </c>
      <c r="G171" s="43">
        <f t="shared" ref="G171:N171" si="120">SUM(G159:G170)</f>
        <v>715000</v>
      </c>
      <c r="H171" s="43">
        <f t="shared" si="120"/>
        <v>715000</v>
      </c>
      <c r="I171" s="43">
        <f t="shared" si="120"/>
        <v>715000</v>
      </c>
      <c r="J171" s="43">
        <f t="shared" si="120"/>
        <v>715000</v>
      </c>
      <c r="K171" s="43">
        <f t="shared" si="120"/>
        <v>715000</v>
      </c>
      <c r="L171" s="43">
        <f t="shared" si="120"/>
        <v>715000</v>
      </c>
      <c r="M171" s="43">
        <f t="shared" si="120"/>
        <v>715000</v>
      </c>
      <c r="N171" s="44">
        <f t="shared" si="120"/>
        <v>715000</v>
      </c>
    </row>
    <row r="172" spans="1:14" ht="15" thickTop="1">
      <c r="D172" s="50"/>
      <c r="E172" s="46" t="s">
        <v>15</v>
      </c>
      <c r="F172" s="17">
        <v>0</v>
      </c>
      <c r="G172" s="21">
        <f>SUM(F176)</f>
        <v>0</v>
      </c>
      <c r="H172" s="21">
        <f t="shared" ref="H172" si="121">SUM(G176)</f>
        <v>0</v>
      </c>
      <c r="I172" s="21">
        <f t="shared" ref="I172" si="122">SUM(H176)</f>
        <v>0</v>
      </c>
      <c r="J172" s="21">
        <f t="shared" ref="J172" si="123">SUM(I176)</f>
        <v>0</v>
      </c>
      <c r="K172" s="21">
        <f t="shared" ref="K172" si="124">SUM(J176)</f>
        <v>0</v>
      </c>
      <c r="L172" s="21">
        <f t="shared" ref="L172" si="125">SUM(K176)</f>
        <v>0</v>
      </c>
      <c r="M172" s="21">
        <f t="shared" ref="M172" si="126">SUM(L176)</f>
        <v>0</v>
      </c>
      <c r="N172" s="76">
        <f t="shared" ref="N172" si="127">SUM(M176)</f>
        <v>0</v>
      </c>
    </row>
    <row r="173" spans="1:14">
      <c r="D173" s="50"/>
      <c r="E173" s="47" t="s">
        <v>16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9">
        <v>0</v>
      </c>
    </row>
    <row r="174" spans="1:14">
      <c r="D174" s="50"/>
      <c r="E174" s="47" t="s">
        <v>17</v>
      </c>
      <c r="F174" s="11"/>
      <c r="G174" s="11"/>
      <c r="H174" s="11"/>
      <c r="I174" s="11"/>
      <c r="J174" s="11"/>
      <c r="K174" s="11"/>
      <c r="L174" s="11"/>
      <c r="M174" s="11"/>
      <c r="N174" s="19"/>
    </row>
    <row r="175" spans="1:14">
      <c r="D175" s="50"/>
      <c r="E175" s="47" t="s">
        <v>36</v>
      </c>
      <c r="F175" s="11"/>
      <c r="G175" s="11"/>
      <c r="H175" s="11"/>
      <c r="I175" s="11"/>
      <c r="J175" s="11"/>
      <c r="K175" s="11"/>
      <c r="L175" s="11"/>
      <c r="M175" s="11"/>
      <c r="N175" s="19"/>
    </row>
    <row r="176" spans="1:14" ht="15">
      <c r="D176" s="50"/>
      <c r="E176" s="71" t="s">
        <v>18</v>
      </c>
      <c r="F176" s="69">
        <f>SUM(F172:F175)</f>
        <v>0</v>
      </c>
      <c r="G176" s="69">
        <f t="shared" ref="G176:N176" si="128">SUM(G172:G175)</f>
        <v>0</v>
      </c>
      <c r="H176" s="69">
        <f t="shared" si="128"/>
        <v>0</v>
      </c>
      <c r="I176" s="69">
        <f t="shared" si="128"/>
        <v>0</v>
      </c>
      <c r="J176" s="69">
        <f t="shared" si="128"/>
        <v>0</v>
      </c>
      <c r="K176" s="69">
        <f t="shared" si="128"/>
        <v>0</v>
      </c>
      <c r="L176" s="69">
        <f t="shared" si="128"/>
        <v>0</v>
      </c>
      <c r="M176" s="69">
        <f t="shared" si="128"/>
        <v>0</v>
      </c>
      <c r="N176" s="70">
        <f t="shared" si="128"/>
        <v>0</v>
      </c>
    </row>
    <row r="177" spans="1:14" ht="15" thickBot="1">
      <c r="D177" s="51"/>
      <c r="E177" s="48" t="s">
        <v>19</v>
      </c>
      <c r="F177" s="14">
        <f t="shared" ref="F177" si="129">SUM(F171-F176)</f>
        <v>740000</v>
      </c>
      <c r="G177" s="14">
        <f t="shared" ref="G177" si="130">SUM(G171-G176)</f>
        <v>715000</v>
      </c>
      <c r="H177" s="14">
        <f t="shared" ref="H177" si="131">SUM(H171-H176)</f>
        <v>715000</v>
      </c>
      <c r="I177" s="14">
        <f t="shared" ref="I177" si="132">SUM(I171-I176)</f>
        <v>715000</v>
      </c>
      <c r="J177" s="14">
        <f t="shared" ref="J177" si="133">SUM(J171-J176)</f>
        <v>715000</v>
      </c>
      <c r="K177" s="14">
        <f t="shared" ref="K177" si="134">SUM(K171-K176)</f>
        <v>715000</v>
      </c>
      <c r="L177" s="14">
        <f t="shared" ref="L177" si="135">SUM(L171-L176)</f>
        <v>715000</v>
      </c>
      <c r="M177" s="14">
        <f t="shared" ref="M177" si="136">SUM(M171-M176)</f>
        <v>715000</v>
      </c>
      <c r="N177" s="20">
        <f t="shared" ref="N177" si="137">SUM(N171-N176)</f>
        <v>715000</v>
      </c>
    </row>
    <row r="178" spans="1:14" ht="15.75" thickTop="1" thickBot="1"/>
    <row r="179" spans="1:14" ht="16.5" thickTop="1" thickBot="1">
      <c r="A179" s="4"/>
      <c r="B179" s="5"/>
      <c r="C179" s="35"/>
      <c r="D179" s="72" t="s">
        <v>1</v>
      </c>
      <c r="E179" s="73" t="s">
        <v>29</v>
      </c>
      <c r="F179" s="74"/>
      <c r="G179" s="75"/>
      <c r="H179" s="63"/>
      <c r="I179" s="29"/>
      <c r="J179" s="39" t="s">
        <v>21</v>
      </c>
      <c r="K179" s="40"/>
      <c r="L179" s="41">
        <f>SUM(L$28)</f>
        <v>2015</v>
      </c>
      <c r="M179" s="31"/>
      <c r="N179" s="31"/>
    </row>
    <row r="180" spans="1:14" ht="15.75" thickTop="1">
      <c r="A180" s="6"/>
      <c r="B180" s="7"/>
      <c r="C180" s="8"/>
      <c r="D180" s="36"/>
      <c r="E180" s="26" t="s">
        <v>20</v>
      </c>
      <c r="F180" s="60">
        <v>14660</v>
      </c>
      <c r="G180" s="62"/>
      <c r="H180" s="63"/>
      <c r="I180" s="31"/>
      <c r="J180" s="29"/>
      <c r="K180" s="30"/>
      <c r="L180" s="31"/>
      <c r="M180" s="31"/>
      <c r="N180" s="31"/>
    </row>
    <row r="181" spans="1:14" ht="15.75" thickBot="1">
      <c r="A181" s="6"/>
      <c r="B181" s="7"/>
      <c r="C181" s="8"/>
      <c r="D181" s="24"/>
      <c r="E181" s="27" t="s">
        <v>6</v>
      </c>
      <c r="F181" s="61">
        <v>25</v>
      </c>
      <c r="G181" s="64"/>
      <c r="H181" s="58"/>
      <c r="I181" s="32"/>
      <c r="J181" s="33"/>
      <c r="K181" s="34"/>
      <c r="L181" s="32"/>
      <c r="M181" s="32"/>
      <c r="N181" s="32"/>
    </row>
    <row r="182" spans="1:14" ht="15.75" thickTop="1">
      <c r="A182" s="6"/>
      <c r="B182" s="7"/>
      <c r="C182" s="8"/>
      <c r="D182" s="7"/>
      <c r="E182" s="25" t="s">
        <v>3</v>
      </c>
      <c r="F182" s="16" t="s">
        <v>4</v>
      </c>
      <c r="G182" s="17"/>
      <c r="H182" s="17"/>
      <c r="I182" s="17"/>
      <c r="J182" s="17"/>
      <c r="K182" s="17"/>
      <c r="L182" s="17"/>
      <c r="M182" s="17"/>
      <c r="N182" s="28"/>
    </row>
    <row r="183" spans="1:14" ht="15.75" thickBot="1">
      <c r="A183" s="10"/>
      <c r="B183" s="9"/>
      <c r="C183" s="11"/>
      <c r="D183" s="7"/>
      <c r="E183" s="53"/>
      <c r="F183" s="15">
        <v>2014</v>
      </c>
      <c r="G183" s="15">
        <v>2015</v>
      </c>
      <c r="H183" s="15">
        <v>2016</v>
      </c>
      <c r="I183" s="15">
        <v>2017</v>
      </c>
      <c r="J183" s="15">
        <v>2018</v>
      </c>
      <c r="K183" s="15">
        <v>2019</v>
      </c>
      <c r="L183" s="15">
        <v>2020</v>
      </c>
      <c r="M183" s="15">
        <v>2021</v>
      </c>
      <c r="N183" s="54">
        <v>2022</v>
      </c>
    </row>
    <row r="184" spans="1:14" ht="16.5" thickTop="1" thickBot="1">
      <c r="A184" s="6" t="s">
        <v>7</v>
      </c>
      <c r="B184" s="7"/>
      <c r="C184" s="8"/>
      <c r="D184" s="52"/>
      <c r="E184" s="55" t="s">
        <v>13</v>
      </c>
      <c r="F184" s="56">
        <v>0</v>
      </c>
      <c r="G184" s="56">
        <f>SUM(F196)</f>
        <v>0</v>
      </c>
      <c r="H184" s="56">
        <f t="shared" ref="H184:N184" si="138">SUM(G196)</f>
        <v>0</v>
      </c>
      <c r="I184" s="56">
        <f t="shared" si="138"/>
        <v>0</v>
      </c>
      <c r="J184" s="56">
        <f t="shared" si="138"/>
        <v>0</v>
      </c>
      <c r="K184" s="56">
        <f t="shared" si="138"/>
        <v>0</v>
      </c>
      <c r="L184" s="56">
        <f t="shared" si="138"/>
        <v>0</v>
      </c>
      <c r="M184" s="56">
        <f t="shared" si="138"/>
        <v>0</v>
      </c>
      <c r="N184" s="57">
        <f t="shared" si="138"/>
        <v>0</v>
      </c>
    </row>
    <row r="185" spans="1:14" ht="15.75" thickTop="1">
      <c r="A185" s="6" t="s">
        <v>8</v>
      </c>
      <c r="B185" s="7" t="s">
        <v>9</v>
      </c>
      <c r="C185" s="8" t="s">
        <v>10</v>
      </c>
      <c r="D185" s="7" t="s">
        <v>2</v>
      </c>
      <c r="E185" s="25" t="s">
        <v>22</v>
      </c>
      <c r="F185" s="21"/>
      <c r="G185" s="21"/>
      <c r="H185" s="21"/>
      <c r="I185" s="21"/>
      <c r="J185" s="21"/>
      <c r="K185" s="21"/>
      <c r="L185" s="21"/>
      <c r="M185" s="21"/>
      <c r="N185" s="22"/>
    </row>
    <row r="186" spans="1:14">
      <c r="A186" s="23"/>
      <c r="B186" s="9"/>
      <c r="C186" s="11"/>
      <c r="D186" s="9"/>
      <c r="E186" s="9"/>
      <c r="F186" s="18"/>
      <c r="G186" s="42"/>
      <c r="H186" s="11"/>
      <c r="I186" s="11"/>
      <c r="J186" s="11"/>
      <c r="K186" s="11"/>
      <c r="L186" s="11"/>
      <c r="M186" s="11"/>
      <c r="N186" s="19"/>
    </row>
    <row r="187" spans="1:14">
      <c r="A187" s="23"/>
      <c r="B187" s="9"/>
      <c r="C187" s="11"/>
      <c r="D187" s="9"/>
      <c r="E187" s="9"/>
      <c r="F187" s="18"/>
      <c r="G187" s="18"/>
      <c r="H187" s="11"/>
      <c r="I187" s="11"/>
      <c r="J187" s="11"/>
      <c r="K187" s="11"/>
      <c r="L187" s="11"/>
      <c r="M187" s="11"/>
      <c r="N187" s="19"/>
    </row>
    <row r="188" spans="1:14">
      <c r="A188" s="23"/>
      <c r="B188" s="9"/>
      <c r="C188" s="11"/>
      <c r="D188" s="9"/>
      <c r="E188" s="9"/>
      <c r="F188" s="18"/>
      <c r="G188" s="18"/>
      <c r="H188" s="11"/>
      <c r="I188" s="11"/>
      <c r="J188" s="11"/>
      <c r="K188" s="11"/>
      <c r="L188" s="11"/>
      <c r="M188" s="11"/>
      <c r="N188" s="19"/>
    </row>
    <row r="189" spans="1:14">
      <c r="A189" s="23"/>
      <c r="B189" s="9"/>
      <c r="C189" s="11"/>
      <c r="D189" s="9"/>
      <c r="E189" s="9"/>
      <c r="F189" s="18"/>
      <c r="G189" s="18"/>
      <c r="H189" s="11"/>
      <c r="I189" s="11"/>
      <c r="J189" s="11"/>
      <c r="K189" s="11"/>
      <c r="L189" s="11"/>
      <c r="M189" s="11"/>
      <c r="N189" s="19"/>
    </row>
    <row r="190" spans="1:14">
      <c r="A190" s="23"/>
      <c r="B190" s="9"/>
      <c r="C190" s="11"/>
      <c r="D190" s="9"/>
      <c r="E190" s="9"/>
      <c r="F190" s="18"/>
      <c r="G190" s="18"/>
      <c r="H190" s="11"/>
      <c r="I190" s="11"/>
      <c r="J190" s="11"/>
      <c r="K190" s="11"/>
      <c r="L190" s="11"/>
      <c r="M190" s="11"/>
      <c r="N190" s="19"/>
    </row>
    <row r="191" spans="1:14">
      <c r="A191" s="23"/>
      <c r="B191" s="9"/>
      <c r="C191" s="11"/>
      <c r="D191" s="9"/>
      <c r="E191" s="9"/>
      <c r="F191" s="18"/>
      <c r="G191" s="18"/>
      <c r="H191" s="11"/>
      <c r="I191" s="11"/>
      <c r="J191" s="11"/>
      <c r="K191" s="11"/>
      <c r="L191" s="11"/>
      <c r="M191" s="11"/>
      <c r="N191" s="19"/>
    </row>
    <row r="192" spans="1:14">
      <c r="A192" s="23"/>
      <c r="B192" s="9"/>
      <c r="C192" s="11"/>
      <c r="D192" s="9"/>
      <c r="E192" s="9"/>
      <c r="F192" s="18"/>
      <c r="G192" s="18"/>
      <c r="H192" s="11"/>
      <c r="I192" s="11"/>
      <c r="J192" s="11"/>
      <c r="K192" s="11"/>
      <c r="L192" s="11"/>
      <c r="M192" s="11"/>
      <c r="N192" s="19"/>
    </row>
    <row r="193" spans="1:14">
      <c r="A193" s="10"/>
      <c r="B193" s="9"/>
      <c r="C193" s="11"/>
      <c r="D193" s="9"/>
      <c r="E193" s="9"/>
      <c r="F193" s="11"/>
      <c r="G193" s="11"/>
      <c r="H193" s="11"/>
      <c r="I193" s="11"/>
      <c r="J193" s="11"/>
      <c r="K193" s="11"/>
      <c r="L193" s="11"/>
      <c r="M193" s="11"/>
      <c r="N193" s="19"/>
    </row>
    <row r="194" spans="1:14">
      <c r="A194" s="10"/>
      <c r="B194" s="9"/>
      <c r="C194" s="11"/>
      <c r="D194" s="9"/>
      <c r="E194" s="9"/>
      <c r="F194" s="11"/>
      <c r="G194" s="11"/>
      <c r="H194" s="11"/>
      <c r="I194" s="11"/>
      <c r="J194" s="11"/>
      <c r="K194" s="11"/>
      <c r="L194" s="11"/>
      <c r="M194" s="11"/>
      <c r="N194" s="19"/>
    </row>
    <row r="195" spans="1:14" ht="15" thickBot="1">
      <c r="A195" s="12"/>
      <c r="B195" s="13"/>
      <c r="C195" s="14"/>
      <c r="D195" s="13"/>
      <c r="E195" s="13" t="s">
        <v>35</v>
      </c>
      <c r="F195" s="14"/>
      <c r="G195" s="14"/>
      <c r="H195" s="14"/>
      <c r="I195" s="14"/>
      <c r="J195" s="14"/>
      <c r="K195" s="14"/>
      <c r="L195" s="14"/>
      <c r="M195" s="14"/>
      <c r="N195" s="20"/>
    </row>
    <row r="196" spans="1:14" ht="16.5" thickTop="1" thickBot="1">
      <c r="D196" s="49"/>
      <c r="E196" s="45" t="s">
        <v>14</v>
      </c>
      <c r="F196" s="43">
        <f t="shared" ref="F196" si="139">SUM(F184:F195)</f>
        <v>0</v>
      </c>
      <c r="G196" s="43">
        <f t="shared" ref="G196" si="140">SUM(G184:G195)</f>
        <v>0</v>
      </c>
      <c r="H196" s="43">
        <f t="shared" ref="H196" si="141">SUM(H184:H195)</f>
        <v>0</v>
      </c>
      <c r="I196" s="43">
        <f t="shared" ref="I196" si="142">SUM(I184:I195)</f>
        <v>0</v>
      </c>
      <c r="J196" s="43">
        <f t="shared" ref="J196" si="143">SUM(J184:J195)</f>
        <v>0</v>
      </c>
      <c r="K196" s="43">
        <f t="shared" ref="K196" si="144">SUM(K184:K195)</f>
        <v>0</v>
      </c>
      <c r="L196" s="43">
        <f t="shared" ref="L196" si="145">SUM(L184:L195)</f>
        <v>0</v>
      </c>
      <c r="M196" s="43">
        <f t="shared" ref="M196:N196" si="146">SUM(M184:M195)</f>
        <v>0</v>
      </c>
      <c r="N196" s="44">
        <f t="shared" si="146"/>
        <v>0</v>
      </c>
    </row>
    <row r="197" spans="1:14" ht="15" thickTop="1">
      <c r="D197" s="50"/>
      <c r="E197" s="46" t="s">
        <v>15</v>
      </c>
      <c r="F197" s="17">
        <v>0</v>
      </c>
      <c r="G197" s="21">
        <f>SUM(F201)</f>
        <v>0</v>
      </c>
      <c r="H197" s="21">
        <f t="shared" ref="H197:N197" si="147">SUM(G201)</f>
        <v>0</v>
      </c>
      <c r="I197" s="21">
        <f t="shared" si="147"/>
        <v>0</v>
      </c>
      <c r="J197" s="21">
        <f t="shared" si="147"/>
        <v>0</v>
      </c>
      <c r="K197" s="21">
        <f t="shared" si="147"/>
        <v>0</v>
      </c>
      <c r="L197" s="21">
        <f t="shared" si="147"/>
        <v>0</v>
      </c>
      <c r="M197" s="21">
        <f t="shared" si="147"/>
        <v>0</v>
      </c>
      <c r="N197" s="76">
        <f t="shared" si="147"/>
        <v>0</v>
      </c>
    </row>
    <row r="198" spans="1:14">
      <c r="D198" s="50"/>
      <c r="E198" s="47" t="s">
        <v>16</v>
      </c>
      <c r="F198" s="11">
        <f>ROUND(F196/$F$181*2,1)/2</f>
        <v>0</v>
      </c>
      <c r="G198" s="11">
        <f t="shared" ref="G198:N198" si="148">ROUND(G196/$F$181*2,1)/2</f>
        <v>0</v>
      </c>
      <c r="H198" s="11">
        <f t="shared" si="148"/>
        <v>0</v>
      </c>
      <c r="I198" s="11">
        <f t="shared" si="148"/>
        <v>0</v>
      </c>
      <c r="J198" s="11">
        <f t="shared" si="148"/>
        <v>0</v>
      </c>
      <c r="K198" s="11">
        <f t="shared" si="148"/>
        <v>0</v>
      </c>
      <c r="L198" s="11">
        <f t="shared" si="148"/>
        <v>0</v>
      </c>
      <c r="M198" s="11">
        <f t="shared" si="148"/>
        <v>0</v>
      </c>
      <c r="N198" s="19">
        <f t="shared" si="148"/>
        <v>0</v>
      </c>
    </row>
    <row r="199" spans="1:14">
      <c r="D199" s="50"/>
      <c r="E199" s="47" t="s">
        <v>17</v>
      </c>
      <c r="F199" s="11"/>
      <c r="G199" s="11"/>
      <c r="H199" s="11"/>
      <c r="I199" s="11"/>
      <c r="J199" s="11"/>
      <c r="K199" s="11"/>
      <c r="L199" s="11"/>
      <c r="M199" s="11"/>
      <c r="N199" s="19"/>
    </row>
    <row r="200" spans="1:14">
      <c r="D200" s="50"/>
      <c r="E200" s="47" t="s">
        <v>36</v>
      </c>
      <c r="F200" s="11"/>
      <c r="G200" s="11"/>
      <c r="H200" s="11"/>
      <c r="I200" s="11"/>
      <c r="J200" s="11"/>
      <c r="K200" s="11"/>
      <c r="L200" s="11"/>
      <c r="M200" s="11"/>
      <c r="N200" s="19"/>
    </row>
    <row r="201" spans="1:14" ht="15">
      <c r="D201" s="50"/>
      <c r="E201" s="71" t="s">
        <v>18</v>
      </c>
      <c r="F201" s="69">
        <f>SUM(F197:F200)</f>
        <v>0</v>
      </c>
      <c r="G201" s="69">
        <f t="shared" ref="G201" si="149">SUM(G197:G200)</f>
        <v>0</v>
      </c>
      <c r="H201" s="69">
        <f t="shared" ref="H201" si="150">SUM(H197:H200)</f>
        <v>0</v>
      </c>
      <c r="I201" s="69">
        <f t="shared" ref="I201" si="151">SUM(I197:I200)</f>
        <v>0</v>
      </c>
      <c r="J201" s="69">
        <f t="shared" ref="J201" si="152">SUM(J197:J200)</f>
        <v>0</v>
      </c>
      <c r="K201" s="69">
        <f t="shared" ref="K201" si="153">SUM(K197:K200)</f>
        <v>0</v>
      </c>
      <c r="L201" s="69">
        <f t="shared" ref="L201" si="154">SUM(L197:L200)</f>
        <v>0</v>
      </c>
      <c r="M201" s="69">
        <f t="shared" ref="M201" si="155">SUM(M197:M200)</f>
        <v>0</v>
      </c>
      <c r="N201" s="70">
        <f t="shared" ref="N201" si="156">SUM(N197:N200)</f>
        <v>0</v>
      </c>
    </row>
    <row r="202" spans="1:14" ht="15" thickBot="1">
      <c r="D202" s="51"/>
      <c r="E202" s="48" t="s">
        <v>19</v>
      </c>
      <c r="F202" s="14">
        <f t="shared" ref="F202:N202" si="157">SUM(F196-F201)</f>
        <v>0</v>
      </c>
      <c r="G202" s="14">
        <f t="shared" si="157"/>
        <v>0</v>
      </c>
      <c r="H202" s="14">
        <f t="shared" si="157"/>
        <v>0</v>
      </c>
      <c r="I202" s="14">
        <f t="shared" si="157"/>
        <v>0</v>
      </c>
      <c r="J202" s="14">
        <f t="shared" si="157"/>
        <v>0</v>
      </c>
      <c r="K202" s="14">
        <f t="shared" si="157"/>
        <v>0</v>
      </c>
      <c r="L202" s="14">
        <f t="shared" si="157"/>
        <v>0</v>
      </c>
      <c r="M202" s="14">
        <f t="shared" si="157"/>
        <v>0</v>
      </c>
      <c r="N202" s="20">
        <f t="shared" si="157"/>
        <v>0</v>
      </c>
    </row>
    <row r="203" spans="1:14" ht="15" thickTop="1"/>
    <row r="204" spans="1:14" ht="15" thickBot="1"/>
    <row r="205" spans="1:14" ht="16.5" thickTop="1" thickBot="1">
      <c r="A205" s="4"/>
      <c r="B205" s="5"/>
      <c r="C205" s="35"/>
      <c r="D205" s="72" t="s">
        <v>1</v>
      </c>
      <c r="E205" s="73" t="s">
        <v>30</v>
      </c>
      <c r="F205" s="74"/>
      <c r="G205" s="75"/>
      <c r="H205" s="63"/>
      <c r="I205" s="29"/>
      <c r="J205" s="39" t="s">
        <v>21</v>
      </c>
      <c r="K205" s="40"/>
      <c r="L205" s="41">
        <f>SUM(L$28)</f>
        <v>2015</v>
      </c>
      <c r="M205" s="31"/>
      <c r="N205" s="31"/>
    </row>
    <row r="206" spans="1:14" ht="15.75" thickTop="1">
      <c r="A206" s="6"/>
      <c r="B206" s="7"/>
      <c r="C206" s="8"/>
      <c r="D206" s="36"/>
      <c r="E206" s="26" t="s">
        <v>20</v>
      </c>
      <c r="F206" s="60">
        <v>14660.01</v>
      </c>
      <c r="G206" s="62"/>
      <c r="H206" s="63"/>
      <c r="I206" s="31"/>
      <c r="J206" s="29"/>
      <c r="K206" s="30"/>
      <c r="L206" s="31"/>
      <c r="M206" s="31"/>
      <c r="N206" s="31"/>
    </row>
    <row r="207" spans="1:14" ht="15.75" thickBot="1">
      <c r="A207" s="6"/>
      <c r="B207" s="7"/>
      <c r="C207" s="8"/>
      <c r="D207" s="24"/>
      <c r="E207" s="27" t="s">
        <v>6</v>
      </c>
      <c r="F207" s="61">
        <v>25</v>
      </c>
      <c r="G207" s="64"/>
      <c r="H207" s="58"/>
      <c r="I207" s="32"/>
      <c r="J207" s="33"/>
      <c r="K207" s="34"/>
      <c r="L207" s="32"/>
      <c r="M207" s="32"/>
      <c r="N207" s="32"/>
    </row>
    <row r="208" spans="1:14" ht="15.75" thickTop="1">
      <c r="A208" s="6"/>
      <c r="B208" s="7"/>
      <c r="C208" s="8"/>
      <c r="D208" s="7"/>
      <c r="E208" s="25" t="s">
        <v>3</v>
      </c>
      <c r="F208" s="16" t="s">
        <v>4</v>
      </c>
      <c r="G208" s="17"/>
      <c r="H208" s="17"/>
      <c r="I208" s="17"/>
      <c r="J208" s="17"/>
      <c r="K208" s="17"/>
      <c r="L208" s="17"/>
      <c r="M208" s="17"/>
      <c r="N208" s="28"/>
    </row>
    <row r="209" spans="1:14" ht="15.75" thickBot="1">
      <c r="A209" s="10"/>
      <c r="B209" s="9"/>
      <c r="C209" s="11"/>
      <c r="D209" s="7"/>
      <c r="E209" s="53"/>
      <c r="F209" s="15">
        <v>2014</v>
      </c>
      <c r="G209" s="15">
        <v>2015</v>
      </c>
      <c r="H209" s="15">
        <v>2016</v>
      </c>
      <c r="I209" s="15">
        <v>2017</v>
      </c>
      <c r="J209" s="15">
        <v>2018</v>
      </c>
      <c r="K209" s="15">
        <v>2019</v>
      </c>
      <c r="L209" s="15">
        <v>2020</v>
      </c>
      <c r="M209" s="15">
        <v>2021</v>
      </c>
      <c r="N209" s="54">
        <v>2022</v>
      </c>
    </row>
    <row r="210" spans="1:14" ht="16.5" thickTop="1" thickBot="1">
      <c r="A210" s="6" t="s">
        <v>7</v>
      </c>
      <c r="B210" s="7"/>
      <c r="C210" s="8"/>
      <c r="D210" s="52"/>
      <c r="E210" s="55" t="s">
        <v>13</v>
      </c>
      <c r="F210" s="56">
        <v>0</v>
      </c>
      <c r="G210" s="56">
        <f>SUM(F221)</f>
        <v>0</v>
      </c>
      <c r="H210" s="56">
        <f t="shared" ref="H210:N210" si="158">SUM(G221)</f>
        <v>28341.7</v>
      </c>
      <c r="I210" s="56">
        <f t="shared" si="158"/>
        <v>28341.7</v>
      </c>
      <c r="J210" s="56">
        <f t="shared" si="158"/>
        <v>28341.7</v>
      </c>
      <c r="K210" s="56">
        <f t="shared" si="158"/>
        <v>28341.7</v>
      </c>
      <c r="L210" s="56">
        <f t="shared" si="158"/>
        <v>28341.7</v>
      </c>
      <c r="M210" s="56">
        <f t="shared" si="158"/>
        <v>28341.7</v>
      </c>
      <c r="N210" s="57">
        <f t="shared" si="158"/>
        <v>28341.7</v>
      </c>
    </row>
    <row r="211" spans="1:14" ht="15.75" thickTop="1">
      <c r="A211" s="6" t="s">
        <v>8</v>
      </c>
      <c r="B211" s="7" t="s">
        <v>9</v>
      </c>
      <c r="C211" s="8" t="s">
        <v>10</v>
      </c>
      <c r="D211" s="7" t="s">
        <v>2</v>
      </c>
      <c r="E211" s="25" t="s">
        <v>22</v>
      </c>
      <c r="F211" s="21"/>
      <c r="G211" s="21"/>
      <c r="H211" s="21"/>
      <c r="I211" s="21"/>
      <c r="J211" s="21"/>
      <c r="K211" s="21"/>
      <c r="L211" s="21"/>
      <c r="M211" s="21"/>
      <c r="N211" s="22"/>
    </row>
    <row r="212" spans="1:14">
      <c r="A212" s="23">
        <v>41655</v>
      </c>
      <c r="B212" s="9" t="s">
        <v>26</v>
      </c>
      <c r="C212" s="11">
        <v>31000</v>
      </c>
      <c r="D212" s="9" t="s">
        <v>31</v>
      </c>
      <c r="E212" s="9" t="s">
        <v>32</v>
      </c>
      <c r="F212" s="18"/>
      <c r="G212" s="42">
        <v>28341.7</v>
      </c>
      <c r="H212" s="11"/>
      <c r="I212" s="11"/>
      <c r="J212" s="11"/>
      <c r="K212" s="11"/>
      <c r="L212" s="11"/>
      <c r="M212" s="11"/>
      <c r="N212" s="19"/>
    </row>
    <row r="213" spans="1:14">
      <c r="A213" s="23"/>
      <c r="B213" s="9"/>
      <c r="C213" s="11"/>
      <c r="D213" s="9"/>
      <c r="E213" s="9"/>
      <c r="F213" s="18"/>
      <c r="G213" s="18"/>
      <c r="H213" s="11"/>
      <c r="I213" s="11"/>
      <c r="J213" s="11"/>
      <c r="K213" s="11"/>
      <c r="L213" s="11"/>
      <c r="M213" s="11"/>
      <c r="N213" s="19"/>
    </row>
    <row r="214" spans="1:14">
      <c r="A214" s="23"/>
      <c r="B214" s="9"/>
      <c r="C214" s="11"/>
      <c r="D214" s="9"/>
      <c r="E214" s="9"/>
      <c r="F214" s="18"/>
      <c r="G214" s="18"/>
      <c r="H214" s="11"/>
      <c r="I214" s="11"/>
      <c r="J214" s="11"/>
      <c r="K214" s="11"/>
      <c r="L214" s="11"/>
      <c r="M214" s="11"/>
      <c r="N214" s="19"/>
    </row>
    <row r="215" spans="1:14">
      <c r="A215" s="23"/>
      <c r="B215" s="9"/>
      <c r="C215" s="11"/>
      <c r="D215" s="9"/>
      <c r="E215" s="9"/>
      <c r="F215" s="18"/>
      <c r="G215" s="18"/>
      <c r="H215" s="11"/>
      <c r="I215" s="11"/>
      <c r="J215" s="11"/>
      <c r="K215" s="11"/>
      <c r="L215" s="11"/>
      <c r="M215" s="11"/>
      <c r="N215" s="19"/>
    </row>
    <row r="216" spans="1:14">
      <c r="A216" s="23"/>
      <c r="B216" s="9"/>
      <c r="C216" s="11"/>
      <c r="D216" s="9"/>
      <c r="E216" s="9"/>
      <c r="F216" s="18"/>
      <c r="G216" s="18"/>
      <c r="H216" s="11"/>
      <c r="I216" s="11"/>
      <c r="J216" s="11"/>
      <c r="K216" s="11"/>
      <c r="L216" s="11"/>
      <c r="M216" s="11"/>
      <c r="N216" s="19"/>
    </row>
    <row r="217" spans="1:14">
      <c r="A217" s="23"/>
      <c r="B217" s="9"/>
      <c r="C217" s="11"/>
      <c r="D217" s="9"/>
      <c r="E217" s="9"/>
      <c r="F217" s="18"/>
      <c r="G217" s="18"/>
      <c r="H217" s="11"/>
      <c r="I217" s="11"/>
      <c r="J217" s="11"/>
      <c r="K217" s="11"/>
      <c r="L217" s="11"/>
      <c r="M217" s="11"/>
      <c r="N217" s="19"/>
    </row>
    <row r="218" spans="1:14">
      <c r="A218" s="10"/>
      <c r="B218" s="9"/>
      <c r="C218" s="11"/>
      <c r="D218" s="9"/>
      <c r="E218" s="9"/>
      <c r="F218" s="11"/>
      <c r="G218" s="11"/>
      <c r="H218" s="11"/>
      <c r="I218" s="11"/>
      <c r="J218" s="11"/>
      <c r="K218" s="11"/>
      <c r="L218" s="11"/>
      <c r="M218" s="11"/>
      <c r="N218" s="19"/>
    </row>
    <row r="219" spans="1:14">
      <c r="A219" s="10"/>
      <c r="B219" s="9"/>
      <c r="C219" s="11"/>
      <c r="D219" s="9"/>
      <c r="E219" s="9"/>
      <c r="F219" s="11"/>
      <c r="G219" s="11"/>
      <c r="H219" s="11"/>
      <c r="I219" s="11"/>
      <c r="J219" s="11"/>
      <c r="K219" s="11"/>
      <c r="L219" s="11"/>
      <c r="M219" s="11"/>
      <c r="N219" s="19"/>
    </row>
    <row r="220" spans="1:14" ht="15" thickBot="1">
      <c r="A220" s="12"/>
      <c r="B220" s="13"/>
      <c r="C220" s="14"/>
      <c r="D220" s="13" t="s">
        <v>32</v>
      </c>
      <c r="E220" s="13" t="s">
        <v>35</v>
      </c>
      <c r="F220" s="14"/>
      <c r="G220" s="14"/>
      <c r="H220" s="14"/>
      <c r="I220" s="14">
        <v>0</v>
      </c>
      <c r="J220" s="14"/>
      <c r="K220" s="14"/>
      <c r="L220" s="14"/>
      <c r="M220" s="14"/>
      <c r="N220" s="20"/>
    </row>
    <row r="221" spans="1:14" ht="16.5" thickTop="1" thickBot="1">
      <c r="D221" s="49"/>
      <c r="E221" s="45" t="s">
        <v>14</v>
      </c>
      <c r="F221" s="43">
        <f t="shared" ref="F221" si="159">SUM(F210:F220)</f>
        <v>0</v>
      </c>
      <c r="G221" s="43">
        <f t="shared" ref="G221" si="160">SUM(G210:G220)</f>
        <v>28341.7</v>
      </c>
      <c r="H221" s="43">
        <f t="shared" ref="H221" si="161">SUM(H210:H220)</f>
        <v>28341.7</v>
      </c>
      <c r="I221" s="43">
        <f t="shared" ref="I221" si="162">SUM(I210:I220)</f>
        <v>28341.7</v>
      </c>
      <c r="J221" s="43">
        <f t="shared" ref="J221" si="163">SUM(J210:J220)</f>
        <v>28341.7</v>
      </c>
      <c r="K221" s="43">
        <f t="shared" ref="K221" si="164">SUM(K210:K220)</f>
        <v>28341.7</v>
      </c>
      <c r="L221" s="43">
        <f t="shared" ref="L221" si="165">SUM(L210:L220)</f>
        <v>28341.7</v>
      </c>
      <c r="M221" s="43">
        <f t="shared" ref="M221:N221" si="166">SUM(M210:M220)</f>
        <v>28341.7</v>
      </c>
      <c r="N221" s="44">
        <f t="shared" si="166"/>
        <v>28341.7</v>
      </c>
    </row>
    <row r="222" spans="1:14" ht="15" thickTop="1">
      <c r="D222" s="50"/>
      <c r="E222" s="46" t="s">
        <v>15</v>
      </c>
      <c r="F222" s="17">
        <v>0</v>
      </c>
      <c r="G222" s="21">
        <f>SUM(F226)</f>
        <v>0</v>
      </c>
      <c r="H222" s="21">
        <f t="shared" ref="H222:N222" si="167">SUM(G226)</f>
        <v>1134.1000000000001</v>
      </c>
      <c r="I222" s="21">
        <f t="shared" si="167"/>
        <v>2267.75</v>
      </c>
      <c r="J222" s="21">
        <f t="shared" si="167"/>
        <v>3401.4</v>
      </c>
      <c r="K222" s="21">
        <f t="shared" si="167"/>
        <v>4535.05</v>
      </c>
      <c r="L222" s="21">
        <f t="shared" si="167"/>
        <v>5668.7000000000007</v>
      </c>
      <c r="M222" s="21">
        <f t="shared" si="167"/>
        <v>6802.35</v>
      </c>
      <c r="N222" s="76">
        <f t="shared" si="167"/>
        <v>7936</v>
      </c>
    </row>
    <row r="223" spans="1:14">
      <c r="D223" s="50"/>
      <c r="E223" s="47" t="s">
        <v>16</v>
      </c>
      <c r="F223" s="11">
        <f>ROUND(F221/$F$207*2,1)/2</f>
        <v>0</v>
      </c>
      <c r="G223" s="11">
        <f t="shared" ref="G223:N223" si="168">ROUND(G221/$F$207*2,1)/2</f>
        <v>1133.6500000000001</v>
      </c>
      <c r="H223" s="11">
        <f t="shared" si="168"/>
        <v>1133.6500000000001</v>
      </c>
      <c r="I223" s="11">
        <f t="shared" si="168"/>
        <v>1133.6500000000001</v>
      </c>
      <c r="J223" s="11">
        <f t="shared" si="168"/>
        <v>1133.6500000000001</v>
      </c>
      <c r="K223" s="11">
        <f t="shared" si="168"/>
        <v>1133.6500000000001</v>
      </c>
      <c r="L223" s="11">
        <f t="shared" si="168"/>
        <v>1133.6500000000001</v>
      </c>
      <c r="M223" s="11">
        <f t="shared" si="168"/>
        <v>1133.6500000000001</v>
      </c>
      <c r="N223" s="19">
        <f t="shared" si="168"/>
        <v>1133.6500000000001</v>
      </c>
    </row>
    <row r="224" spans="1:14">
      <c r="D224" s="50"/>
      <c r="E224" s="47" t="s">
        <v>17</v>
      </c>
      <c r="F224" s="11"/>
      <c r="G224" s="11">
        <v>0.45</v>
      </c>
      <c r="H224" s="11"/>
      <c r="I224" s="11"/>
      <c r="J224" s="11"/>
      <c r="K224" s="11"/>
      <c r="L224" s="11"/>
      <c r="M224" s="11"/>
      <c r="N224" s="19"/>
    </row>
    <row r="225" spans="1:14">
      <c r="D225" s="50"/>
      <c r="E225" s="47" t="s">
        <v>36</v>
      </c>
      <c r="F225" s="11"/>
      <c r="G225" s="11"/>
      <c r="H225" s="11"/>
      <c r="I225" s="11"/>
      <c r="J225" s="11"/>
      <c r="K225" s="11"/>
      <c r="L225" s="11"/>
      <c r="M225" s="11"/>
      <c r="N225" s="19"/>
    </row>
    <row r="226" spans="1:14" ht="15">
      <c r="D226" s="50"/>
      <c r="E226" s="71" t="s">
        <v>18</v>
      </c>
      <c r="F226" s="69">
        <f>SUM(F222:F225)</f>
        <v>0</v>
      </c>
      <c r="G226" s="69">
        <f t="shared" ref="G226" si="169">SUM(G222:G225)</f>
        <v>1134.1000000000001</v>
      </c>
      <c r="H226" s="69">
        <f t="shared" ref="H226" si="170">SUM(H222:H225)</f>
        <v>2267.75</v>
      </c>
      <c r="I226" s="69">
        <f t="shared" ref="I226" si="171">SUM(I222:I225)</f>
        <v>3401.4</v>
      </c>
      <c r="J226" s="69">
        <f t="shared" ref="J226" si="172">SUM(J222:J225)</f>
        <v>4535.05</v>
      </c>
      <c r="K226" s="69">
        <f t="shared" ref="K226" si="173">SUM(K222:K225)</f>
        <v>5668.7000000000007</v>
      </c>
      <c r="L226" s="69">
        <f t="shared" ref="L226" si="174">SUM(L222:L225)</f>
        <v>6802.35</v>
      </c>
      <c r="M226" s="69">
        <f t="shared" ref="M226" si="175">SUM(M222:M225)</f>
        <v>7936</v>
      </c>
      <c r="N226" s="70">
        <f t="shared" ref="N226" si="176">SUM(N222:N225)</f>
        <v>9069.65</v>
      </c>
    </row>
    <row r="227" spans="1:14" ht="15" thickBot="1">
      <c r="D227" s="51"/>
      <c r="E227" s="48" t="s">
        <v>19</v>
      </c>
      <c r="F227" s="14">
        <f t="shared" ref="F227:N227" si="177">SUM(F221-F226)</f>
        <v>0</v>
      </c>
      <c r="G227" s="14">
        <f t="shared" si="177"/>
        <v>27207.600000000002</v>
      </c>
      <c r="H227" s="14">
        <f t="shared" si="177"/>
        <v>26073.95</v>
      </c>
      <c r="I227" s="14">
        <f t="shared" si="177"/>
        <v>24940.3</v>
      </c>
      <c r="J227" s="14">
        <f t="shared" si="177"/>
        <v>23806.65</v>
      </c>
      <c r="K227" s="14">
        <f t="shared" si="177"/>
        <v>22673</v>
      </c>
      <c r="L227" s="14">
        <f t="shared" si="177"/>
        <v>21539.35</v>
      </c>
      <c r="M227" s="14">
        <f t="shared" si="177"/>
        <v>20405.7</v>
      </c>
      <c r="N227" s="20">
        <f t="shared" si="177"/>
        <v>19272.050000000003</v>
      </c>
    </row>
    <row r="228" spans="1:14" ht="15" thickTop="1"/>
    <row r="229" spans="1:14" ht="15" thickBot="1"/>
    <row r="230" spans="1:14" ht="16.5" thickTop="1" thickBot="1">
      <c r="A230" s="4"/>
      <c r="B230" s="5"/>
      <c r="C230" s="35"/>
      <c r="D230" s="72" t="s">
        <v>1</v>
      </c>
      <c r="E230" s="73" t="s">
        <v>33</v>
      </c>
      <c r="F230" s="74"/>
      <c r="G230" s="75"/>
      <c r="H230" s="63"/>
      <c r="I230" s="29"/>
      <c r="J230" s="39" t="s">
        <v>21</v>
      </c>
      <c r="K230" s="40"/>
      <c r="L230" s="41">
        <f>SUM(L$28)</f>
        <v>2015</v>
      </c>
      <c r="M230" s="31"/>
      <c r="N230" s="31"/>
    </row>
    <row r="231" spans="1:14" ht="15.75" thickTop="1">
      <c r="A231" s="6"/>
      <c r="B231" s="7"/>
      <c r="C231" s="8"/>
      <c r="D231" s="36"/>
      <c r="E231" s="26" t="s">
        <v>20</v>
      </c>
      <c r="F231" s="60">
        <v>14660.02</v>
      </c>
      <c r="G231" s="62"/>
      <c r="H231" s="63"/>
      <c r="I231" s="31"/>
      <c r="J231" s="29"/>
      <c r="K231" s="30"/>
      <c r="L231" s="31"/>
      <c r="M231" s="31"/>
      <c r="N231" s="31"/>
    </row>
    <row r="232" spans="1:14" ht="15.75" thickBot="1">
      <c r="A232" s="6"/>
      <c r="B232" s="7"/>
      <c r="C232" s="8"/>
      <c r="D232" s="24"/>
      <c r="E232" s="27" t="s">
        <v>6</v>
      </c>
      <c r="F232" s="61">
        <v>25</v>
      </c>
      <c r="G232" s="64"/>
      <c r="H232" s="58"/>
      <c r="I232" s="32"/>
      <c r="J232" s="33"/>
      <c r="K232" s="34"/>
      <c r="L232" s="32"/>
      <c r="M232" s="32"/>
      <c r="N232" s="32"/>
    </row>
    <row r="233" spans="1:14" ht="15.75" thickTop="1">
      <c r="A233" s="6"/>
      <c r="B233" s="7"/>
      <c r="C233" s="8"/>
      <c r="D233" s="7"/>
      <c r="E233" s="25" t="s">
        <v>3</v>
      </c>
      <c r="F233" s="16" t="s">
        <v>4</v>
      </c>
      <c r="G233" s="17"/>
      <c r="H233" s="17"/>
      <c r="I233" s="17"/>
      <c r="J233" s="17"/>
      <c r="K233" s="17"/>
      <c r="L233" s="17"/>
      <c r="M233" s="17"/>
      <c r="N233" s="28"/>
    </row>
    <row r="234" spans="1:14" ht="15.75" thickBot="1">
      <c r="A234" s="10"/>
      <c r="B234" s="9"/>
      <c r="C234" s="11"/>
      <c r="D234" s="7"/>
      <c r="E234" s="53"/>
      <c r="F234" s="15">
        <v>2014</v>
      </c>
      <c r="G234" s="15">
        <v>2015</v>
      </c>
      <c r="H234" s="15">
        <v>2016</v>
      </c>
      <c r="I234" s="15">
        <v>2017</v>
      </c>
      <c r="J234" s="15">
        <v>2018</v>
      </c>
      <c r="K234" s="15">
        <v>2019</v>
      </c>
      <c r="L234" s="15">
        <v>2020</v>
      </c>
      <c r="M234" s="15">
        <v>2021</v>
      </c>
      <c r="N234" s="54">
        <v>2022</v>
      </c>
    </row>
    <row r="235" spans="1:14" ht="16.5" thickTop="1" thickBot="1">
      <c r="A235" s="6" t="s">
        <v>7</v>
      </c>
      <c r="B235" s="7"/>
      <c r="C235" s="8"/>
      <c r="D235" s="52"/>
      <c r="E235" s="55" t="s">
        <v>13</v>
      </c>
      <c r="F235" s="56">
        <v>0</v>
      </c>
      <c r="G235" s="56">
        <f>SUM(F247)</f>
        <v>0</v>
      </c>
      <c r="H235" s="56">
        <f t="shared" ref="H235:N235" si="178">SUM(G247)</f>
        <v>0</v>
      </c>
      <c r="I235" s="56">
        <f t="shared" si="178"/>
        <v>0</v>
      </c>
      <c r="J235" s="56">
        <f t="shared" si="178"/>
        <v>0</v>
      </c>
      <c r="K235" s="56">
        <f t="shared" si="178"/>
        <v>0</v>
      </c>
      <c r="L235" s="56">
        <f t="shared" si="178"/>
        <v>0</v>
      </c>
      <c r="M235" s="56">
        <f t="shared" si="178"/>
        <v>0</v>
      </c>
      <c r="N235" s="57">
        <f t="shared" si="178"/>
        <v>0</v>
      </c>
    </row>
    <row r="236" spans="1:14" ht="15.75" thickTop="1">
      <c r="A236" s="6" t="s">
        <v>8</v>
      </c>
      <c r="B236" s="7" t="s">
        <v>9</v>
      </c>
      <c r="C236" s="8" t="s">
        <v>10</v>
      </c>
      <c r="D236" s="7" t="s">
        <v>2</v>
      </c>
      <c r="E236" s="25" t="s">
        <v>22</v>
      </c>
      <c r="F236" s="21"/>
      <c r="G236" s="21"/>
      <c r="H236" s="21"/>
      <c r="I236" s="21"/>
      <c r="J236" s="21"/>
      <c r="K236" s="21"/>
      <c r="L236" s="21"/>
      <c r="M236" s="21"/>
      <c r="N236" s="22"/>
    </row>
    <row r="237" spans="1:14">
      <c r="A237" s="23">
        <v>42180</v>
      </c>
      <c r="B237" s="9" t="s">
        <v>26</v>
      </c>
      <c r="C237" s="11">
        <v>11000</v>
      </c>
      <c r="D237" s="9" t="s">
        <v>43</v>
      </c>
      <c r="E237" s="9" t="s">
        <v>44</v>
      </c>
      <c r="F237" s="18"/>
      <c r="G237" s="42">
        <v>10800</v>
      </c>
      <c r="H237" s="11"/>
      <c r="I237" s="11"/>
      <c r="J237" s="11"/>
      <c r="K237" s="11"/>
      <c r="L237" s="11"/>
      <c r="M237" s="11"/>
      <c r="N237" s="19"/>
    </row>
    <row r="238" spans="1:14">
      <c r="A238" s="23"/>
      <c r="B238" s="9"/>
      <c r="C238" s="11"/>
      <c r="D238" s="9"/>
      <c r="E238" s="9"/>
      <c r="F238" s="18"/>
      <c r="G238" s="18"/>
      <c r="H238" s="11"/>
      <c r="I238" s="11"/>
      <c r="J238" s="11"/>
      <c r="K238" s="11"/>
      <c r="L238" s="11"/>
      <c r="M238" s="11"/>
      <c r="N238" s="19"/>
    </row>
    <row r="239" spans="1:14">
      <c r="A239" s="23"/>
      <c r="B239" s="9"/>
      <c r="C239" s="11"/>
      <c r="D239" s="9"/>
      <c r="E239" s="9"/>
      <c r="F239" s="18"/>
      <c r="G239" s="18"/>
      <c r="H239" s="11"/>
      <c r="I239" s="11"/>
      <c r="J239" s="11"/>
      <c r="K239" s="11"/>
      <c r="L239" s="11"/>
      <c r="M239" s="11"/>
      <c r="N239" s="19"/>
    </row>
    <row r="240" spans="1:14">
      <c r="A240" s="23"/>
      <c r="B240" s="9"/>
      <c r="C240" s="11"/>
      <c r="D240" s="9"/>
      <c r="E240" s="9"/>
      <c r="F240" s="18"/>
      <c r="G240" s="18"/>
      <c r="H240" s="11"/>
      <c r="I240" s="11"/>
      <c r="J240" s="11"/>
      <c r="K240" s="11"/>
      <c r="L240" s="11"/>
      <c r="M240" s="11"/>
      <c r="N240" s="19"/>
    </row>
    <row r="241" spans="1:14">
      <c r="A241" s="23"/>
      <c r="B241" s="9"/>
      <c r="C241" s="11"/>
      <c r="D241" s="9"/>
      <c r="E241" s="9"/>
      <c r="F241" s="18"/>
      <c r="G241" s="18"/>
      <c r="H241" s="11"/>
      <c r="I241" s="11"/>
      <c r="J241" s="11"/>
      <c r="K241" s="11"/>
      <c r="L241" s="11"/>
      <c r="M241" s="11"/>
      <c r="N241" s="19"/>
    </row>
    <row r="242" spans="1:14">
      <c r="A242" s="23"/>
      <c r="B242" s="9"/>
      <c r="C242" s="11"/>
      <c r="D242" s="9"/>
      <c r="E242" s="9"/>
      <c r="F242" s="18"/>
      <c r="G242" s="18"/>
      <c r="H242" s="11"/>
      <c r="I242" s="11"/>
      <c r="J242" s="11"/>
      <c r="K242" s="11"/>
      <c r="L242" s="11"/>
      <c r="M242" s="11"/>
      <c r="N242" s="19"/>
    </row>
    <row r="243" spans="1:14">
      <c r="A243" s="23"/>
      <c r="B243" s="9"/>
      <c r="C243" s="11"/>
      <c r="D243" s="9"/>
      <c r="E243" s="9"/>
      <c r="F243" s="18"/>
      <c r="G243" s="18"/>
      <c r="H243" s="11"/>
      <c r="I243" s="11"/>
      <c r="J243" s="11"/>
      <c r="K243" s="11"/>
      <c r="L243" s="11"/>
      <c r="M243" s="11"/>
      <c r="N243" s="19"/>
    </row>
    <row r="244" spans="1:14">
      <c r="A244" s="10"/>
      <c r="B244" s="9"/>
      <c r="C244" s="11"/>
      <c r="D244" s="9"/>
      <c r="E244" s="9"/>
      <c r="F244" s="11"/>
      <c r="G244" s="11"/>
      <c r="H244" s="11"/>
      <c r="I244" s="11"/>
      <c r="J244" s="11"/>
      <c r="K244" s="11"/>
      <c r="L244" s="11"/>
      <c r="M244" s="11"/>
      <c r="N244" s="19"/>
    </row>
    <row r="245" spans="1:14">
      <c r="A245" s="10"/>
      <c r="B245" s="9"/>
      <c r="C245" s="11"/>
      <c r="D245" s="9"/>
      <c r="E245" s="9"/>
      <c r="F245" s="11"/>
      <c r="G245" s="11"/>
      <c r="H245" s="11"/>
      <c r="I245" s="11"/>
      <c r="J245" s="11"/>
      <c r="K245" s="11"/>
      <c r="L245" s="11"/>
      <c r="M245" s="11"/>
      <c r="N245" s="19"/>
    </row>
    <row r="246" spans="1:14" ht="15" thickBot="1">
      <c r="A246" s="77">
        <v>42369</v>
      </c>
      <c r="B246" s="13"/>
      <c r="C246" s="14"/>
      <c r="D246" s="13" t="s">
        <v>45</v>
      </c>
      <c r="E246" s="13" t="s">
        <v>35</v>
      </c>
      <c r="F246" s="14"/>
      <c r="G246" s="14">
        <v>-10800</v>
      </c>
      <c r="H246" s="14"/>
      <c r="I246" s="14"/>
      <c r="J246" s="14"/>
      <c r="K246" s="14"/>
      <c r="L246" s="14"/>
      <c r="M246" s="14"/>
      <c r="N246" s="20"/>
    </row>
    <row r="247" spans="1:14" ht="16.5" thickTop="1" thickBot="1">
      <c r="D247" s="49"/>
      <c r="E247" s="45" t="s">
        <v>14</v>
      </c>
      <c r="F247" s="43">
        <f t="shared" ref="F247:N247" si="179">SUM(F235:F246)</f>
        <v>0</v>
      </c>
      <c r="G247" s="43">
        <f t="shared" si="179"/>
        <v>0</v>
      </c>
      <c r="H247" s="43">
        <f t="shared" si="179"/>
        <v>0</v>
      </c>
      <c r="I247" s="43">
        <f t="shared" si="179"/>
        <v>0</v>
      </c>
      <c r="J247" s="43">
        <f t="shared" si="179"/>
        <v>0</v>
      </c>
      <c r="K247" s="43">
        <f t="shared" si="179"/>
        <v>0</v>
      </c>
      <c r="L247" s="43">
        <f t="shared" si="179"/>
        <v>0</v>
      </c>
      <c r="M247" s="43">
        <f t="shared" si="179"/>
        <v>0</v>
      </c>
      <c r="N247" s="44">
        <f t="shared" si="179"/>
        <v>0</v>
      </c>
    </row>
    <row r="248" spans="1:14" ht="15" thickTop="1">
      <c r="D248" s="50"/>
      <c r="E248" s="46" t="s">
        <v>15</v>
      </c>
      <c r="F248" s="17">
        <v>0</v>
      </c>
      <c r="G248" s="21">
        <f>SUM(F252)</f>
        <v>0</v>
      </c>
      <c r="H248" s="21">
        <f t="shared" ref="H248:N248" si="180">SUM(G252)</f>
        <v>0</v>
      </c>
      <c r="I248" s="21">
        <f t="shared" si="180"/>
        <v>0</v>
      </c>
      <c r="J248" s="21">
        <f t="shared" si="180"/>
        <v>0</v>
      </c>
      <c r="K248" s="21">
        <f t="shared" si="180"/>
        <v>0</v>
      </c>
      <c r="L248" s="21">
        <f t="shared" si="180"/>
        <v>0</v>
      </c>
      <c r="M248" s="21">
        <f t="shared" si="180"/>
        <v>0</v>
      </c>
      <c r="N248" s="76">
        <f t="shared" si="180"/>
        <v>0</v>
      </c>
    </row>
    <row r="249" spans="1:14">
      <c r="D249" s="50"/>
      <c r="E249" s="47" t="s">
        <v>16</v>
      </c>
      <c r="F249" s="11">
        <f>ROUND(F247/$F$232*2,1)/2</f>
        <v>0</v>
      </c>
      <c r="G249" s="11">
        <v>432</v>
      </c>
      <c r="H249" s="11">
        <f t="shared" ref="H249:N249" si="181">ROUND(H247/$F$232*2,1)/2</f>
        <v>0</v>
      </c>
      <c r="I249" s="11">
        <f t="shared" si="181"/>
        <v>0</v>
      </c>
      <c r="J249" s="11">
        <f t="shared" si="181"/>
        <v>0</v>
      </c>
      <c r="K249" s="11">
        <f t="shared" si="181"/>
        <v>0</v>
      </c>
      <c r="L249" s="11">
        <f t="shared" si="181"/>
        <v>0</v>
      </c>
      <c r="M249" s="11">
        <f t="shared" si="181"/>
        <v>0</v>
      </c>
      <c r="N249" s="19">
        <f t="shared" si="181"/>
        <v>0</v>
      </c>
    </row>
    <row r="250" spans="1:14">
      <c r="D250" s="50"/>
      <c r="E250" s="47" t="s">
        <v>17</v>
      </c>
      <c r="F250" s="11"/>
      <c r="G250" s="11">
        <v>10368</v>
      </c>
      <c r="H250" s="11"/>
      <c r="I250" s="11"/>
      <c r="J250" s="11"/>
      <c r="K250" s="11"/>
      <c r="L250" s="11"/>
      <c r="M250" s="11"/>
      <c r="N250" s="19"/>
    </row>
    <row r="251" spans="1:14">
      <c r="D251" s="50"/>
      <c r="E251" s="47" t="s">
        <v>36</v>
      </c>
      <c r="F251" s="11"/>
      <c r="G251" s="11">
        <v>-10800</v>
      </c>
      <c r="H251" s="11"/>
      <c r="I251" s="11"/>
      <c r="J251" s="11"/>
      <c r="K251" s="11"/>
      <c r="L251" s="11"/>
      <c r="M251" s="11"/>
      <c r="N251" s="19"/>
    </row>
    <row r="252" spans="1:14" ht="15">
      <c r="D252" s="50"/>
      <c r="E252" s="71" t="s">
        <v>18</v>
      </c>
      <c r="F252" s="69">
        <f>SUM(F248:F251)</f>
        <v>0</v>
      </c>
      <c r="G252" s="69">
        <f t="shared" ref="G252" si="182">SUM(G248:G251)</f>
        <v>0</v>
      </c>
      <c r="H252" s="69">
        <f t="shared" ref="H252" si="183">SUM(H248:H251)</f>
        <v>0</v>
      </c>
      <c r="I252" s="69">
        <f t="shared" ref="I252" si="184">SUM(I248:I251)</f>
        <v>0</v>
      </c>
      <c r="J252" s="69">
        <f t="shared" ref="J252" si="185">SUM(J248:J251)</f>
        <v>0</v>
      </c>
      <c r="K252" s="69">
        <f t="shared" ref="K252" si="186">SUM(K248:K251)</f>
        <v>0</v>
      </c>
      <c r="L252" s="69">
        <f t="shared" ref="L252" si="187">SUM(L248:L251)</f>
        <v>0</v>
      </c>
      <c r="M252" s="69">
        <f t="shared" ref="M252" si="188">SUM(M248:M251)</f>
        <v>0</v>
      </c>
      <c r="N252" s="70">
        <f t="shared" ref="N252" si="189">SUM(N248:N251)</f>
        <v>0</v>
      </c>
    </row>
    <row r="253" spans="1:14" ht="15" thickBot="1">
      <c r="D253" s="51"/>
      <c r="E253" s="48" t="s">
        <v>19</v>
      </c>
      <c r="F253" s="14">
        <f t="shared" ref="F253:N253" si="190">SUM(F247-F252)</f>
        <v>0</v>
      </c>
      <c r="G253" s="14">
        <f t="shared" si="190"/>
        <v>0</v>
      </c>
      <c r="H253" s="14">
        <f t="shared" si="190"/>
        <v>0</v>
      </c>
      <c r="I253" s="14">
        <f t="shared" si="190"/>
        <v>0</v>
      </c>
      <c r="J253" s="14">
        <f t="shared" si="190"/>
        <v>0</v>
      </c>
      <c r="K253" s="14">
        <f t="shared" si="190"/>
        <v>0</v>
      </c>
      <c r="L253" s="14">
        <f t="shared" si="190"/>
        <v>0</v>
      </c>
      <c r="M253" s="14">
        <f t="shared" si="190"/>
        <v>0</v>
      </c>
      <c r="N253" s="20">
        <f t="shared" si="190"/>
        <v>0</v>
      </c>
    </row>
    <row r="254" spans="1:14" ht="15" thickTop="1"/>
    <row r="255" spans="1:14" ht="15" thickBot="1"/>
    <row r="256" spans="1:14" ht="16.5" thickTop="1" thickBot="1">
      <c r="A256" s="4"/>
      <c r="B256" s="5"/>
      <c r="C256" s="35"/>
      <c r="D256" s="72" t="s">
        <v>1</v>
      </c>
      <c r="E256" s="73" t="s">
        <v>34</v>
      </c>
      <c r="F256" s="74"/>
      <c r="G256" s="75"/>
      <c r="H256" s="63"/>
      <c r="I256" s="29"/>
      <c r="J256" s="39" t="s">
        <v>21</v>
      </c>
      <c r="K256" s="40"/>
      <c r="L256" s="41">
        <f>SUM(L$28)</f>
        <v>2015</v>
      </c>
      <c r="M256" s="31"/>
      <c r="N256" s="31"/>
    </row>
    <row r="257" spans="1:14" ht="15.75" thickTop="1">
      <c r="A257" s="6"/>
      <c r="B257" s="7"/>
      <c r="C257" s="8"/>
      <c r="D257" s="36"/>
      <c r="E257" s="26" t="s">
        <v>20</v>
      </c>
      <c r="F257" s="60">
        <v>14660.03</v>
      </c>
      <c r="G257" s="62"/>
      <c r="H257" s="63"/>
      <c r="I257" s="31"/>
      <c r="J257" s="29"/>
      <c r="K257" s="30"/>
      <c r="L257" s="31"/>
      <c r="M257" s="31"/>
      <c r="N257" s="31"/>
    </row>
    <row r="258" spans="1:14" ht="15.75" thickBot="1">
      <c r="A258" s="6"/>
      <c r="B258" s="7"/>
      <c r="C258" s="8"/>
      <c r="D258" s="24"/>
      <c r="E258" s="27" t="s">
        <v>6</v>
      </c>
      <c r="F258" s="61">
        <v>25</v>
      </c>
      <c r="G258" s="64"/>
      <c r="H258" s="58"/>
      <c r="I258" s="32"/>
      <c r="J258" s="33"/>
      <c r="K258" s="34"/>
      <c r="L258" s="32"/>
      <c r="M258" s="32"/>
      <c r="N258" s="32"/>
    </row>
    <row r="259" spans="1:14" ht="15.75" thickTop="1">
      <c r="A259" s="6"/>
      <c r="B259" s="7"/>
      <c r="C259" s="8"/>
      <c r="D259" s="7"/>
      <c r="E259" s="25" t="s">
        <v>3</v>
      </c>
      <c r="F259" s="16" t="s">
        <v>4</v>
      </c>
      <c r="G259" s="17"/>
      <c r="H259" s="17"/>
      <c r="I259" s="17"/>
      <c r="J259" s="17"/>
      <c r="K259" s="17"/>
      <c r="L259" s="17"/>
      <c r="M259" s="17"/>
      <c r="N259" s="28"/>
    </row>
    <row r="260" spans="1:14" ht="15.75" thickBot="1">
      <c r="A260" s="10"/>
      <c r="B260" s="9"/>
      <c r="C260" s="11"/>
      <c r="D260" s="7"/>
      <c r="E260" s="53"/>
      <c r="F260" s="15">
        <v>2014</v>
      </c>
      <c r="G260" s="15">
        <v>2015</v>
      </c>
      <c r="H260" s="15">
        <v>2016</v>
      </c>
      <c r="I260" s="15">
        <v>2017</v>
      </c>
      <c r="J260" s="15">
        <v>2018</v>
      </c>
      <c r="K260" s="15">
        <v>2019</v>
      </c>
      <c r="L260" s="15">
        <v>2020</v>
      </c>
      <c r="M260" s="15">
        <v>2021</v>
      </c>
      <c r="N260" s="54">
        <v>2022</v>
      </c>
    </row>
    <row r="261" spans="1:14" ht="16.5" thickTop="1" thickBot="1">
      <c r="A261" s="6" t="s">
        <v>7</v>
      </c>
      <c r="B261" s="7"/>
      <c r="C261" s="8"/>
      <c r="D261" s="52"/>
      <c r="E261" s="55" t="s">
        <v>13</v>
      </c>
      <c r="F261" s="56">
        <v>0</v>
      </c>
      <c r="G261" s="56">
        <f>SUM(F272)</f>
        <v>0</v>
      </c>
      <c r="H261" s="56">
        <f t="shared" ref="H261:N261" si="191">SUM(G272)</f>
        <v>0</v>
      </c>
      <c r="I261" s="56">
        <f t="shared" si="191"/>
        <v>0</v>
      </c>
      <c r="J261" s="56">
        <f t="shared" si="191"/>
        <v>0</v>
      </c>
      <c r="K261" s="56">
        <f t="shared" si="191"/>
        <v>0</v>
      </c>
      <c r="L261" s="56">
        <f t="shared" si="191"/>
        <v>0</v>
      </c>
      <c r="M261" s="56">
        <f t="shared" si="191"/>
        <v>0</v>
      </c>
      <c r="N261" s="57">
        <f t="shared" si="191"/>
        <v>0</v>
      </c>
    </row>
    <row r="262" spans="1:14" ht="15.75" thickTop="1">
      <c r="A262" s="6" t="s">
        <v>8</v>
      </c>
      <c r="B262" s="7" t="s">
        <v>9</v>
      </c>
      <c r="C262" s="8" t="s">
        <v>10</v>
      </c>
      <c r="D262" s="7" t="s">
        <v>2</v>
      </c>
      <c r="E262" s="25" t="s">
        <v>22</v>
      </c>
      <c r="F262" s="21"/>
      <c r="G262" s="21"/>
      <c r="H262" s="21"/>
      <c r="I262" s="21"/>
      <c r="J262" s="21"/>
      <c r="K262" s="21"/>
      <c r="L262" s="21"/>
      <c r="M262" s="21"/>
      <c r="N262" s="22"/>
    </row>
    <row r="263" spans="1:14">
      <c r="A263" s="23"/>
      <c r="B263" s="9"/>
      <c r="C263" s="11"/>
      <c r="D263" s="9"/>
      <c r="E263" s="9"/>
      <c r="F263" s="18"/>
      <c r="G263" s="42"/>
      <c r="H263" s="11"/>
      <c r="I263" s="11"/>
      <c r="J263" s="11"/>
      <c r="K263" s="11"/>
      <c r="L263" s="11"/>
      <c r="M263" s="11"/>
      <c r="N263" s="19"/>
    </row>
    <row r="264" spans="1:14">
      <c r="A264" s="23"/>
      <c r="B264" s="9"/>
      <c r="C264" s="11"/>
      <c r="D264" s="9"/>
      <c r="E264" s="9"/>
      <c r="F264" s="18"/>
      <c r="G264" s="18"/>
      <c r="H264" s="11"/>
      <c r="I264" s="11"/>
      <c r="J264" s="11"/>
      <c r="K264" s="11"/>
      <c r="L264" s="11"/>
      <c r="M264" s="11"/>
      <c r="N264" s="19"/>
    </row>
    <row r="265" spans="1:14">
      <c r="A265" s="23"/>
      <c r="B265" s="9"/>
      <c r="C265" s="11"/>
      <c r="D265" s="9"/>
      <c r="E265" s="9"/>
      <c r="F265" s="18"/>
      <c r="G265" s="18"/>
      <c r="H265" s="11"/>
      <c r="I265" s="11"/>
      <c r="J265" s="11"/>
      <c r="K265" s="11"/>
      <c r="L265" s="11"/>
      <c r="M265" s="11"/>
      <c r="N265" s="19"/>
    </row>
    <row r="266" spans="1:14">
      <c r="A266" s="23"/>
      <c r="B266" s="9"/>
      <c r="C266" s="11"/>
      <c r="D266" s="9"/>
      <c r="E266" s="9"/>
      <c r="F266" s="18"/>
      <c r="G266" s="18"/>
      <c r="H266" s="11"/>
      <c r="I266" s="11"/>
      <c r="J266" s="11"/>
      <c r="K266" s="11"/>
      <c r="L266" s="11"/>
      <c r="M266" s="11"/>
      <c r="N266" s="19"/>
    </row>
    <row r="267" spans="1:14">
      <c r="A267" s="23"/>
      <c r="B267" s="9"/>
      <c r="C267" s="11"/>
      <c r="D267" s="9"/>
      <c r="E267" s="9"/>
      <c r="F267" s="18"/>
      <c r="G267" s="18"/>
      <c r="H267" s="11"/>
      <c r="I267" s="11"/>
      <c r="J267" s="11"/>
      <c r="K267" s="11"/>
      <c r="L267" s="11"/>
      <c r="M267" s="11"/>
      <c r="N267" s="19"/>
    </row>
    <row r="268" spans="1:14">
      <c r="A268" s="23"/>
      <c r="B268" s="9"/>
      <c r="C268" s="11"/>
      <c r="D268" s="9"/>
      <c r="E268" s="9"/>
      <c r="F268" s="18"/>
      <c r="G268" s="18"/>
      <c r="H268" s="11"/>
      <c r="I268" s="11"/>
      <c r="J268" s="11"/>
      <c r="K268" s="11"/>
      <c r="L268" s="11"/>
      <c r="M268" s="11"/>
      <c r="N268" s="19"/>
    </row>
    <row r="269" spans="1:14">
      <c r="A269" s="10"/>
      <c r="B269" s="9"/>
      <c r="C269" s="11"/>
      <c r="D269" s="9"/>
      <c r="E269" s="9"/>
      <c r="F269" s="11"/>
      <c r="G269" s="11"/>
      <c r="H269" s="11"/>
      <c r="I269" s="11"/>
      <c r="J269" s="11"/>
      <c r="K269" s="11"/>
      <c r="L269" s="11"/>
      <c r="M269" s="11"/>
      <c r="N269" s="19"/>
    </row>
    <row r="270" spans="1:14">
      <c r="A270" s="10"/>
      <c r="B270" s="9"/>
      <c r="C270" s="11"/>
      <c r="D270" s="9"/>
      <c r="E270" s="9"/>
      <c r="F270" s="11"/>
      <c r="G270" s="11"/>
      <c r="H270" s="11"/>
      <c r="I270" s="11"/>
      <c r="J270" s="11"/>
      <c r="K270" s="11"/>
      <c r="L270" s="11"/>
      <c r="M270" s="11"/>
      <c r="N270" s="19"/>
    </row>
    <row r="271" spans="1:14" ht="15" thickBot="1">
      <c r="A271" s="12"/>
      <c r="B271" s="13"/>
      <c r="C271" s="14"/>
      <c r="D271" s="13"/>
      <c r="E271" s="13" t="s">
        <v>35</v>
      </c>
      <c r="F271" s="14"/>
      <c r="G271" s="14"/>
      <c r="H271" s="14"/>
      <c r="I271" s="14"/>
      <c r="J271" s="14"/>
      <c r="K271" s="14"/>
      <c r="L271" s="14"/>
      <c r="M271" s="14"/>
      <c r="N271" s="20"/>
    </row>
    <row r="272" spans="1:14" ht="16.5" thickTop="1" thickBot="1">
      <c r="D272" s="49"/>
      <c r="E272" s="45" t="s">
        <v>14</v>
      </c>
      <c r="F272" s="43">
        <f t="shared" ref="F272" si="192">SUM(F261:F271)</f>
        <v>0</v>
      </c>
      <c r="G272" s="43">
        <f t="shared" ref="G272" si="193">SUM(G261:G271)</f>
        <v>0</v>
      </c>
      <c r="H272" s="43">
        <f t="shared" ref="H272" si="194">SUM(H261:H271)</f>
        <v>0</v>
      </c>
      <c r="I272" s="43">
        <f t="shared" ref="I272" si="195">SUM(I261:I271)</f>
        <v>0</v>
      </c>
      <c r="J272" s="43">
        <f t="shared" ref="J272" si="196">SUM(J261:J271)</f>
        <v>0</v>
      </c>
      <c r="K272" s="43">
        <f t="shared" ref="K272" si="197">SUM(K261:K271)</f>
        <v>0</v>
      </c>
      <c r="L272" s="43">
        <f t="shared" ref="L272" si="198">SUM(L261:L271)</f>
        <v>0</v>
      </c>
      <c r="M272" s="43">
        <f t="shared" ref="M272:N272" si="199">SUM(M261:M271)</f>
        <v>0</v>
      </c>
      <c r="N272" s="44">
        <f t="shared" si="199"/>
        <v>0</v>
      </c>
    </row>
    <row r="273" spans="4:14" ht="15" thickTop="1">
      <c r="D273" s="50"/>
      <c r="E273" s="46" t="s">
        <v>15</v>
      </c>
      <c r="F273" s="17">
        <v>0</v>
      </c>
      <c r="G273" s="21">
        <f>SUM(F277)</f>
        <v>0</v>
      </c>
      <c r="H273" s="21">
        <f t="shared" ref="H273:N273" si="200">SUM(G277)</f>
        <v>0</v>
      </c>
      <c r="I273" s="21">
        <f t="shared" si="200"/>
        <v>0</v>
      </c>
      <c r="J273" s="21">
        <f t="shared" si="200"/>
        <v>0</v>
      </c>
      <c r="K273" s="21">
        <f t="shared" si="200"/>
        <v>0</v>
      </c>
      <c r="L273" s="21">
        <f t="shared" si="200"/>
        <v>0</v>
      </c>
      <c r="M273" s="21">
        <f t="shared" si="200"/>
        <v>0</v>
      </c>
      <c r="N273" s="76">
        <f t="shared" si="200"/>
        <v>0</v>
      </c>
    </row>
    <row r="274" spans="4:14">
      <c r="D274" s="50"/>
      <c r="E274" s="47" t="s">
        <v>16</v>
      </c>
      <c r="F274" s="11">
        <f>ROUND(F272/$F$258*2,1)/2</f>
        <v>0</v>
      </c>
      <c r="G274" s="11">
        <f t="shared" ref="G274:N274" si="201">ROUND(G272/$F$258*2,1)/2</f>
        <v>0</v>
      </c>
      <c r="H274" s="11">
        <f t="shared" si="201"/>
        <v>0</v>
      </c>
      <c r="I274" s="11">
        <f t="shared" si="201"/>
        <v>0</v>
      </c>
      <c r="J274" s="11">
        <f t="shared" si="201"/>
        <v>0</v>
      </c>
      <c r="K274" s="11">
        <f t="shared" si="201"/>
        <v>0</v>
      </c>
      <c r="L274" s="11">
        <f t="shared" si="201"/>
        <v>0</v>
      </c>
      <c r="M274" s="11">
        <f t="shared" si="201"/>
        <v>0</v>
      </c>
      <c r="N274" s="19">
        <f t="shared" si="201"/>
        <v>0</v>
      </c>
    </row>
    <row r="275" spans="4:14">
      <c r="D275" s="50"/>
      <c r="E275" s="47" t="s">
        <v>17</v>
      </c>
      <c r="F275" s="11"/>
      <c r="G275" s="11"/>
      <c r="H275" s="11"/>
      <c r="I275" s="11"/>
      <c r="J275" s="11"/>
      <c r="K275" s="11"/>
      <c r="L275" s="11"/>
      <c r="M275" s="11"/>
      <c r="N275" s="19"/>
    </row>
    <row r="276" spans="4:14">
      <c r="D276" s="50"/>
      <c r="E276" s="47" t="s">
        <v>36</v>
      </c>
      <c r="F276" s="11"/>
      <c r="G276" s="11"/>
      <c r="H276" s="11"/>
      <c r="I276" s="11"/>
      <c r="J276" s="11"/>
      <c r="K276" s="11"/>
      <c r="L276" s="11"/>
      <c r="M276" s="11"/>
      <c r="N276" s="19"/>
    </row>
    <row r="277" spans="4:14" ht="15">
      <c r="D277" s="50"/>
      <c r="E277" s="71" t="s">
        <v>18</v>
      </c>
      <c r="F277" s="69">
        <f>SUM(F273:F276)</f>
        <v>0</v>
      </c>
      <c r="G277" s="69">
        <f t="shared" ref="G277" si="202">SUM(G273:G276)</f>
        <v>0</v>
      </c>
      <c r="H277" s="69">
        <f t="shared" ref="H277" si="203">SUM(H273:H276)</f>
        <v>0</v>
      </c>
      <c r="I277" s="69">
        <f t="shared" ref="I277" si="204">SUM(I273:I276)</f>
        <v>0</v>
      </c>
      <c r="J277" s="69">
        <f t="shared" ref="J277" si="205">SUM(J273:J276)</f>
        <v>0</v>
      </c>
      <c r="K277" s="69">
        <f t="shared" ref="K277" si="206">SUM(K273:K276)</f>
        <v>0</v>
      </c>
      <c r="L277" s="69">
        <f t="shared" ref="L277" si="207">SUM(L273:L276)</f>
        <v>0</v>
      </c>
      <c r="M277" s="69">
        <f t="shared" ref="M277" si="208">SUM(M273:M276)</f>
        <v>0</v>
      </c>
      <c r="N277" s="70">
        <f t="shared" ref="N277" si="209">SUM(N273:N276)</f>
        <v>0</v>
      </c>
    </row>
    <row r="278" spans="4:14" ht="15" thickBot="1">
      <c r="D278" s="51"/>
      <c r="E278" s="48" t="s">
        <v>19</v>
      </c>
      <c r="F278" s="14">
        <f t="shared" ref="F278:N278" si="210">SUM(F272-F277)</f>
        <v>0</v>
      </c>
      <c r="G278" s="14">
        <f t="shared" si="210"/>
        <v>0</v>
      </c>
      <c r="H278" s="14">
        <f t="shared" si="210"/>
        <v>0</v>
      </c>
      <c r="I278" s="14">
        <f t="shared" si="210"/>
        <v>0</v>
      </c>
      <c r="J278" s="14">
        <f t="shared" si="210"/>
        <v>0</v>
      </c>
      <c r="K278" s="14">
        <f t="shared" si="210"/>
        <v>0</v>
      </c>
      <c r="L278" s="14">
        <f t="shared" si="210"/>
        <v>0</v>
      </c>
      <c r="M278" s="14">
        <f t="shared" si="210"/>
        <v>0</v>
      </c>
      <c r="N278" s="20">
        <f t="shared" si="210"/>
        <v>0</v>
      </c>
    </row>
    <row r="279" spans="4:14" ht="15" thickTop="1"/>
  </sheetData>
  <pageMargins left="0.70866141732283472" right="0.70866141732283472" top="0.6692913385826772" bottom="0.24" header="0.31496062992125984" footer="0.17"/>
  <pageSetup paperSize="9" scale="70" orientation="landscape" r:id="rId1"/>
  <headerFooter>
    <oddHeader>&amp;L&amp;"Arial,Fett"&amp;12Röm.-kath. Kirchgemeinde Langenthal&amp;R&amp;"Arial,Standard"&amp;P von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Anlagebuchhaltung</vt:lpstr>
      <vt:lpstr>Anlagebuchhaltung!Drucktitel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Rüttimann</dc:creator>
  <cp:lastModifiedBy>Rüttimann</cp:lastModifiedBy>
  <cp:lastPrinted>2016-03-16T12:53:39Z</cp:lastPrinted>
  <dcterms:created xsi:type="dcterms:W3CDTF">2015-09-03T13:58:01Z</dcterms:created>
  <dcterms:modified xsi:type="dcterms:W3CDTF">2016-03-16T13:11:12Z</dcterms:modified>
</cp:coreProperties>
</file>